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3" windowHeight="8192" tabRatio="781"/>
  </bookViews>
  <sheets>
    <sheet name="RD 2021" sheetId="6" r:id="rId1"/>
  </sheets>
  <definedNames>
    <definedName name="_xlnm._FilterDatabase" localSheetId="0" hidden="1">'RD 2021'!$A$3:$BZ$424</definedName>
    <definedName name="_FilterDatabase_0" localSheetId="0">'RD 2021'!$A$3:$BZ$409</definedName>
  </definedNames>
  <calcPr calcId="124519"/>
</workbook>
</file>

<file path=xl/calcChain.xml><?xml version="1.0" encoding="utf-8"?>
<calcChain xmlns="http://schemas.openxmlformats.org/spreadsheetml/2006/main">
  <c r="BS57" i="6"/>
  <c r="BS208"/>
  <c r="BS135"/>
  <c r="BS56"/>
  <c r="BS43"/>
  <c r="BX47"/>
  <c r="BS47"/>
  <c r="BY47" l="1"/>
  <c r="BS368" l="1"/>
  <c r="BX392"/>
  <c r="BS392"/>
  <c r="BX391"/>
  <c r="BS391"/>
  <c r="BX390"/>
  <c r="BS390"/>
  <c r="BX389"/>
  <c r="BS389"/>
  <c r="BX388"/>
  <c r="BS388"/>
  <c r="BX387"/>
  <c r="BS387"/>
  <c r="BX386"/>
  <c r="BS386"/>
  <c r="BX385"/>
  <c r="BS385"/>
  <c r="BX384"/>
  <c r="BS384"/>
  <c r="BX383"/>
  <c r="BS383"/>
  <c r="BX382"/>
  <c r="BS382"/>
  <c r="BX381"/>
  <c r="BS381"/>
  <c r="BX380"/>
  <c r="BS380"/>
  <c r="BX379"/>
  <c r="BS379"/>
  <c r="BX378"/>
  <c r="BS378"/>
  <c r="BX377"/>
  <c r="BS377"/>
  <c r="BX376"/>
  <c r="BS376"/>
  <c r="BX375"/>
  <c r="BS375"/>
  <c r="BX374"/>
  <c r="BS374"/>
  <c r="BX373"/>
  <c r="BS373"/>
  <c r="BX372"/>
  <c r="BS372"/>
  <c r="BX371"/>
  <c r="BS371"/>
  <c r="BX370"/>
  <c r="BS370"/>
  <c r="BX369"/>
  <c r="BS369"/>
  <c r="BX368"/>
  <c r="BX367"/>
  <c r="BS367"/>
  <c r="BX366"/>
  <c r="BS366"/>
  <c r="BX365"/>
  <c r="BS365"/>
  <c r="BX364"/>
  <c r="BS364"/>
  <c r="BX363"/>
  <c r="BS363"/>
  <c r="BX362"/>
  <c r="BS362"/>
  <c r="BX361"/>
  <c r="BS361"/>
  <c r="BX360"/>
  <c r="BS360"/>
  <c r="BY378" l="1"/>
  <c r="BY380"/>
  <c r="BY390"/>
  <c r="BY392"/>
  <c r="BY361"/>
  <c r="BY377"/>
  <c r="BY381"/>
  <c r="BY383"/>
  <c r="BY385"/>
  <c r="BY387"/>
  <c r="BY389"/>
  <c r="BY391"/>
  <c r="BY360"/>
  <c r="BY365"/>
  <c r="BY367"/>
  <c r="BY369"/>
  <c r="BY371"/>
  <c r="BY373"/>
  <c r="BY384"/>
  <c r="BY388"/>
  <c r="BY362"/>
  <c r="BY364"/>
  <c r="BY374"/>
  <c r="BY376"/>
  <c r="BY363"/>
  <c r="BY370"/>
  <c r="BY372"/>
  <c r="BY379"/>
  <c r="BY386"/>
  <c r="BY366"/>
  <c r="BY368"/>
  <c r="BY375"/>
  <c r="BY382"/>
  <c r="BX331"/>
  <c r="BX96" l="1"/>
  <c r="BS96"/>
  <c r="BX95"/>
  <c r="BS95"/>
  <c r="BX94"/>
  <c r="BS94"/>
  <c r="BX93"/>
  <c r="BS93"/>
  <c r="BX359"/>
  <c r="BS359"/>
  <c r="BX358"/>
  <c r="BS358"/>
  <c r="BX357"/>
  <c r="BS357"/>
  <c r="BX356"/>
  <c r="BS356"/>
  <c r="BX355"/>
  <c r="BS355"/>
  <c r="BX354"/>
  <c r="BS354"/>
  <c r="BX353"/>
  <c r="BS353"/>
  <c r="BX352"/>
  <c r="BS352"/>
  <c r="BX351"/>
  <c r="BS351"/>
  <c r="BX350"/>
  <c r="BS350"/>
  <c r="BX349"/>
  <c r="BS349"/>
  <c r="BX348"/>
  <c r="BS348"/>
  <c r="BX347"/>
  <c r="BS347"/>
  <c r="BX262"/>
  <c r="BS262"/>
  <c r="BX261"/>
  <c r="BS261"/>
  <c r="BX260"/>
  <c r="BS260"/>
  <c r="BX294"/>
  <c r="BS294"/>
  <c r="BX293"/>
  <c r="BS293"/>
  <c r="BY96" l="1"/>
  <c r="BY353"/>
  <c r="BY294"/>
  <c r="BY261"/>
  <c r="BY347"/>
  <c r="BY349"/>
  <c r="BY351"/>
  <c r="BY94"/>
  <c r="BY359"/>
  <c r="BY357"/>
  <c r="BY355"/>
  <c r="BY95"/>
  <c r="BY93"/>
  <c r="BY293"/>
  <c r="BY262"/>
  <c r="BY350"/>
  <c r="BY352"/>
  <c r="BY354"/>
  <c r="BY356"/>
  <c r="BY358"/>
  <c r="BY260"/>
  <c r="BY348"/>
  <c r="BS292"/>
  <c r="BX291"/>
  <c r="BS291"/>
  <c r="BX290"/>
  <c r="BS290"/>
  <c r="BX289"/>
  <c r="BS289"/>
  <c r="BX288"/>
  <c r="BS288"/>
  <c r="BX287"/>
  <c r="BS287"/>
  <c r="BX286"/>
  <c r="BS286"/>
  <c r="BX285"/>
  <c r="BS285"/>
  <c r="BX284"/>
  <c r="BS284"/>
  <c r="BX283"/>
  <c r="BS283"/>
  <c r="BX282"/>
  <c r="BS282"/>
  <c r="BX281"/>
  <c r="BS281"/>
  <c r="BX280"/>
  <c r="BS280"/>
  <c r="BX279"/>
  <c r="BS279"/>
  <c r="BX278"/>
  <c r="BS278"/>
  <c r="BX277"/>
  <c r="BS277"/>
  <c r="BX276"/>
  <c r="BS276"/>
  <c r="BX275"/>
  <c r="BS275"/>
  <c r="BX274"/>
  <c r="BS274"/>
  <c r="BX273"/>
  <c r="BS273"/>
  <c r="BS272"/>
  <c r="BY272" s="1"/>
  <c r="BS271"/>
  <c r="BY271" s="1"/>
  <c r="BX270"/>
  <c r="BS270"/>
  <c r="BX269"/>
  <c r="BS269"/>
  <c r="BX268"/>
  <c r="BS268"/>
  <c r="BX267"/>
  <c r="BS267"/>
  <c r="BX266"/>
  <c r="BS266"/>
  <c r="BX265"/>
  <c r="BS265"/>
  <c r="BX264"/>
  <c r="BS264"/>
  <c r="BX263"/>
  <c r="BS263"/>
  <c r="BY276" l="1"/>
  <c r="BY278"/>
  <c r="BY270"/>
  <c r="BY277"/>
  <c r="BY285"/>
  <c r="BY289"/>
  <c r="BY291"/>
  <c r="BY275"/>
  <c r="BY263"/>
  <c r="BY267"/>
  <c r="BY273"/>
  <c r="BY280"/>
  <c r="BY284"/>
  <c r="BY281"/>
  <c r="BY283"/>
  <c r="BY286"/>
  <c r="BY288"/>
  <c r="BY266"/>
  <c r="BY269"/>
  <c r="BY274"/>
  <c r="BY279"/>
  <c r="BY282"/>
  <c r="BY287"/>
  <c r="BY290"/>
  <c r="BY265"/>
  <c r="BY268"/>
  <c r="BY264"/>
  <c r="BX211"/>
  <c r="BS211"/>
  <c r="BX210"/>
  <c r="BS210"/>
  <c r="BX209"/>
  <c r="BS209"/>
  <c r="BX208"/>
  <c r="BX207"/>
  <c r="BS207"/>
  <c r="BX206"/>
  <c r="BS206"/>
  <c r="BX205"/>
  <c r="BS205"/>
  <c r="BX204"/>
  <c r="BS204"/>
  <c r="BX203"/>
  <c r="BS203"/>
  <c r="BX202"/>
  <c r="BS202"/>
  <c r="BX201"/>
  <c r="BS201"/>
  <c r="BX200"/>
  <c r="BS200"/>
  <c r="BX199"/>
  <c r="BS199"/>
  <c r="BX198"/>
  <c r="BS198"/>
  <c r="BX197"/>
  <c r="BS197"/>
  <c r="BX196"/>
  <c r="BS196"/>
  <c r="BX195"/>
  <c r="BS195"/>
  <c r="BX194"/>
  <c r="BS194"/>
  <c r="BX193"/>
  <c r="BS193"/>
  <c r="BX192"/>
  <c r="BS192"/>
  <c r="BX191"/>
  <c r="BS191"/>
  <c r="BX190"/>
  <c r="BS190"/>
  <c r="BX189"/>
  <c r="BS189"/>
  <c r="BX188"/>
  <c r="BS188"/>
  <c r="BX187"/>
  <c r="BS187"/>
  <c r="BX186"/>
  <c r="BS186"/>
  <c r="BX185"/>
  <c r="BS185"/>
  <c r="BX184"/>
  <c r="BS184"/>
  <c r="BX183"/>
  <c r="BS183"/>
  <c r="BX182"/>
  <c r="BS182"/>
  <c r="BX181"/>
  <c r="BS181"/>
  <c r="BX180"/>
  <c r="BS180"/>
  <c r="BX179"/>
  <c r="BS179"/>
  <c r="BX178"/>
  <c r="BS178"/>
  <c r="BX177"/>
  <c r="BS177"/>
  <c r="BY207" l="1"/>
  <c r="BY196"/>
  <c r="BY204"/>
  <c r="BY178"/>
  <c r="BY180"/>
  <c r="BY182"/>
  <c r="BY184"/>
  <c r="BY186"/>
  <c r="BY188"/>
  <c r="BY190"/>
  <c r="BY198"/>
  <c r="BY199"/>
  <c r="BY201"/>
  <c r="BY203"/>
  <c r="BY177"/>
  <c r="BY181"/>
  <c r="BY185"/>
  <c r="BY187"/>
  <c r="BY189"/>
  <c r="BY191"/>
  <c r="BY193"/>
  <c r="BY195"/>
  <c r="BY206"/>
  <c r="BY208"/>
  <c r="BY210"/>
  <c r="BY179"/>
  <c r="BY183"/>
  <c r="BY200"/>
  <c r="BY202"/>
  <c r="BY205"/>
  <c r="BY192"/>
  <c r="BY194"/>
  <c r="BY197"/>
  <c r="BY209"/>
  <c r="BY211"/>
  <c r="BX176"/>
  <c r="BS176"/>
  <c r="BX175"/>
  <c r="BS175"/>
  <c r="BX174"/>
  <c r="BS174"/>
  <c r="BX173"/>
  <c r="BS173"/>
  <c r="BX172"/>
  <c r="BS172"/>
  <c r="BX171"/>
  <c r="BS171"/>
  <c r="BX170"/>
  <c r="BS170"/>
  <c r="BX169"/>
  <c r="BS169"/>
  <c r="BX168"/>
  <c r="BS168"/>
  <c r="BX167"/>
  <c r="BS167"/>
  <c r="BX166"/>
  <c r="BS166"/>
  <c r="BX165"/>
  <c r="BS165"/>
  <c r="BX164"/>
  <c r="BS164"/>
  <c r="BX163"/>
  <c r="BS163"/>
  <c r="BX162"/>
  <c r="BS162"/>
  <c r="BX161"/>
  <c r="BS161"/>
  <c r="BX160"/>
  <c r="BS160"/>
  <c r="BX159"/>
  <c r="BS159"/>
  <c r="BX158"/>
  <c r="BS158"/>
  <c r="BX157"/>
  <c r="BS157"/>
  <c r="BX156"/>
  <c r="BS156"/>
  <c r="BX155"/>
  <c r="BS155"/>
  <c r="BX154"/>
  <c r="BS154"/>
  <c r="BX152"/>
  <c r="BS152"/>
  <c r="BX151"/>
  <c r="BS151"/>
  <c r="BX150"/>
  <c r="BS150"/>
  <c r="BX149"/>
  <c r="BS149"/>
  <c r="BX148"/>
  <c r="BS148"/>
  <c r="BX147"/>
  <c r="BS147"/>
  <c r="BX146"/>
  <c r="BS146"/>
  <c r="BX145"/>
  <c r="BS145"/>
  <c r="BX144"/>
  <c r="BS144"/>
  <c r="BX143"/>
  <c r="BS143"/>
  <c r="BX142"/>
  <c r="BS142"/>
  <c r="BX141"/>
  <c r="BS141"/>
  <c r="BX140"/>
  <c r="BS140"/>
  <c r="BX139"/>
  <c r="BS139"/>
  <c r="BX138"/>
  <c r="BS138"/>
  <c r="BX137"/>
  <c r="BS137"/>
  <c r="BX136"/>
  <c r="BS136"/>
  <c r="BX135"/>
  <c r="BX134"/>
  <c r="BS134"/>
  <c r="BX133"/>
  <c r="BS133"/>
  <c r="BX132"/>
  <c r="BS132"/>
  <c r="BX131"/>
  <c r="BS131"/>
  <c r="BX130"/>
  <c r="BS130"/>
  <c r="BX129"/>
  <c r="BS129"/>
  <c r="BX128"/>
  <c r="BS128"/>
  <c r="BX127"/>
  <c r="BS127"/>
  <c r="BX126"/>
  <c r="BS126"/>
  <c r="BX125"/>
  <c r="BS125"/>
  <c r="BX124"/>
  <c r="BS124"/>
  <c r="BX123"/>
  <c r="BS123"/>
  <c r="BX122"/>
  <c r="BS122"/>
  <c r="BX121"/>
  <c r="BS121"/>
  <c r="BX120"/>
  <c r="BS120"/>
  <c r="BX119"/>
  <c r="BS119"/>
  <c r="BX118"/>
  <c r="BS118"/>
  <c r="BX117"/>
  <c r="BS117"/>
  <c r="BX116"/>
  <c r="BS116"/>
  <c r="BX115"/>
  <c r="BS115"/>
  <c r="BX114"/>
  <c r="BS114"/>
  <c r="BX113"/>
  <c r="BS113"/>
  <c r="BX112"/>
  <c r="BS112"/>
  <c r="BY166" l="1"/>
  <c r="BY175"/>
  <c r="BY174"/>
  <c r="BY150"/>
  <c r="BY155"/>
  <c r="BY151"/>
  <c r="BY117"/>
  <c r="BY143"/>
  <c r="BY147"/>
  <c r="BY158"/>
  <c r="BY160"/>
  <c r="BY162"/>
  <c r="BY164"/>
  <c r="BY171"/>
  <c r="BY112"/>
  <c r="BY118"/>
  <c r="BY120"/>
  <c r="BY142"/>
  <c r="BY159"/>
  <c r="BY161"/>
  <c r="BY165"/>
  <c r="BY176"/>
  <c r="BY116"/>
  <c r="BY146"/>
  <c r="BY152"/>
  <c r="BY157"/>
  <c r="BY168"/>
  <c r="BY170"/>
  <c r="BY172"/>
  <c r="BY115"/>
  <c r="BY123"/>
  <c r="BY127"/>
  <c r="BY131"/>
  <c r="BY137"/>
  <c r="BY154"/>
  <c r="BY156"/>
  <c r="BY163"/>
  <c r="BY167"/>
  <c r="BY169"/>
  <c r="BY173"/>
  <c r="BY114"/>
  <c r="BY119"/>
  <c r="BY121"/>
  <c r="BY125"/>
  <c r="BY129"/>
  <c r="BY133"/>
  <c r="BY135"/>
  <c r="BY139"/>
  <c r="BY141"/>
  <c r="BY144"/>
  <c r="BY149"/>
  <c r="BY113"/>
  <c r="BY122"/>
  <c r="BY124"/>
  <c r="BY126"/>
  <c r="BY128"/>
  <c r="BY130"/>
  <c r="BY132"/>
  <c r="BY134"/>
  <c r="BY136"/>
  <c r="BY138"/>
  <c r="BY140"/>
  <c r="BY145"/>
  <c r="BY148"/>
  <c r="BX92"/>
  <c r="BS92"/>
  <c r="BX91"/>
  <c r="BS91"/>
  <c r="BX90"/>
  <c r="BS90"/>
  <c r="BX89"/>
  <c r="BS89"/>
  <c r="BX88"/>
  <c r="BS88"/>
  <c r="BX87"/>
  <c r="BS87"/>
  <c r="BX86"/>
  <c r="BS86"/>
  <c r="BX85"/>
  <c r="BS85"/>
  <c r="BX55"/>
  <c r="BS55"/>
  <c r="BX19"/>
  <c r="BS19"/>
  <c r="BX7"/>
  <c r="BS7"/>
  <c r="BX46"/>
  <c r="BS46"/>
  <c r="BX6"/>
  <c r="BS6"/>
  <c r="BY46" l="1"/>
  <c r="BY19"/>
  <c r="BY89"/>
  <c r="BY91"/>
  <c r="BY6"/>
  <c r="BY7"/>
  <c r="BY55"/>
  <c r="BY90"/>
  <c r="BY92"/>
  <c r="BY88"/>
  <c r="BY85"/>
  <c r="BY87"/>
  <c r="BY86"/>
  <c r="BX9"/>
  <c r="BS9"/>
  <c r="BY9" l="1"/>
  <c r="BX111"/>
  <c r="BS111"/>
  <c r="BX110"/>
  <c r="BS110"/>
  <c r="BX109"/>
  <c r="BS109"/>
  <c r="BX108"/>
  <c r="BS108"/>
  <c r="BX107"/>
  <c r="BS107"/>
  <c r="BX106"/>
  <c r="BS106"/>
  <c r="BX105"/>
  <c r="BS105"/>
  <c r="BX104"/>
  <c r="BS104"/>
  <c r="BX103"/>
  <c r="BS103"/>
  <c r="BX102"/>
  <c r="BS102"/>
  <c r="BX101"/>
  <c r="BS101"/>
  <c r="BX100"/>
  <c r="BS100"/>
  <c r="BX99"/>
  <c r="BS99"/>
  <c r="BX98"/>
  <c r="BS98"/>
  <c r="BX97"/>
  <c r="BS97"/>
  <c r="BY102" l="1"/>
  <c r="BY106"/>
  <c r="BY108"/>
  <c r="BY110"/>
  <c r="BY103"/>
  <c r="BY98"/>
  <c r="BY99"/>
  <c r="BY101"/>
  <c r="BY104"/>
  <c r="BY111"/>
  <c r="BY97"/>
  <c r="BY100"/>
  <c r="BY107"/>
  <c r="BY109"/>
  <c r="BY105"/>
  <c r="BX39"/>
  <c r="BS39"/>
  <c r="BX16"/>
  <c r="BS16"/>
  <c r="BX63"/>
  <c r="BS63"/>
  <c r="BX58"/>
  <c r="BS58"/>
  <c r="BX38"/>
  <c r="BS38"/>
  <c r="BY38" l="1"/>
  <c r="BY63"/>
  <c r="BY16"/>
  <c r="BY39"/>
  <c r="BY58"/>
  <c r="BX84"/>
  <c r="BS84"/>
  <c r="BX83"/>
  <c r="BS83"/>
  <c r="BX82"/>
  <c r="BS82"/>
  <c r="BX81"/>
  <c r="BS81"/>
  <c r="BX80"/>
  <c r="BS80"/>
  <c r="BX79"/>
  <c r="BS79"/>
  <c r="BX78"/>
  <c r="BS78"/>
  <c r="BX77"/>
  <c r="BS77"/>
  <c r="BX76"/>
  <c r="BS76"/>
  <c r="BX75"/>
  <c r="BS75"/>
  <c r="BX74"/>
  <c r="BS74"/>
  <c r="BX73"/>
  <c r="BS73"/>
  <c r="BX72"/>
  <c r="BS72"/>
  <c r="BX71"/>
  <c r="BS71"/>
  <c r="BX70"/>
  <c r="BS70"/>
  <c r="BX69"/>
  <c r="BS69"/>
  <c r="BX68"/>
  <c r="BS68"/>
  <c r="BX67"/>
  <c r="BS67"/>
  <c r="BX65"/>
  <c r="BS65"/>
  <c r="BY65" s="1"/>
  <c r="BX64"/>
  <c r="BS64"/>
  <c r="BX62"/>
  <c r="BS62"/>
  <c r="BX61"/>
  <c r="BS61"/>
  <c r="BX60"/>
  <c r="BS60"/>
  <c r="BX59"/>
  <c r="BS59"/>
  <c r="BX57"/>
  <c r="BX56"/>
  <c r="BX54"/>
  <c r="BS54"/>
  <c r="BX51"/>
  <c r="BS51"/>
  <c r="BX50"/>
  <c r="BS50"/>
  <c r="BX49"/>
  <c r="BS49"/>
  <c r="BX48"/>
  <c r="BS48"/>
  <c r="BS45"/>
  <c r="BS44"/>
  <c r="BS42"/>
  <c r="BS41"/>
  <c r="BS40"/>
  <c r="BS37"/>
  <c r="BS36"/>
  <c r="BS35"/>
  <c r="BS34"/>
  <c r="BS33"/>
  <c r="BS32"/>
  <c r="BS31"/>
  <c r="BS29"/>
  <c r="BS28"/>
  <c r="BS27"/>
  <c r="BS26"/>
  <c r="BS25"/>
  <c r="BS24"/>
  <c r="BS23"/>
  <c r="BS22"/>
  <c r="BS21"/>
  <c r="BS20"/>
  <c r="BS18"/>
  <c r="BS17"/>
  <c r="BY84" l="1"/>
  <c r="BY77"/>
  <c r="BY56"/>
  <c r="BY59"/>
  <c r="BY61"/>
  <c r="BY64"/>
  <c r="BY67"/>
  <c r="BY69"/>
  <c r="BY71"/>
  <c r="BY54"/>
  <c r="BY57"/>
  <c r="BY60"/>
  <c r="BY62"/>
  <c r="BY48"/>
  <c r="BY70"/>
  <c r="BY78"/>
  <c r="BY74"/>
  <c r="BY76"/>
  <c r="BY79"/>
  <c r="BY83"/>
  <c r="BY68"/>
  <c r="BY51"/>
  <c r="BY73"/>
  <c r="BY50"/>
  <c r="BY72"/>
  <c r="BY75"/>
  <c r="BY80"/>
  <c r="BY82"/>
  <c r="BY49"/>
  <c r="BY81"/>
  <c r="BS10"/>
  <c r="BS5"/>
  <c r="BS4"/>
  <c r="BS337" l="1"/>
  <c r="BS336"/>
  <c r="BS340"/>
  <c r="BS312"/>
  <c r="BS306"/>
  <c r="BS295"/>
  <c r="BS398"/>
  <c r="BS397"/>
  <c r="BS407"/>
  <c r="BS11" l="1"/>
  <c r="BX393"/>
  <c r="BX394"/>
  <c r="BX395"/>
  <c r="BX396"/>
  <c r="BX397"/>
  <c r="BX398"/>
  <c r="BX399"/>
  <c r="BX400"/>
  <c r="BX401"/>
  <c r="BX402"/>
  <c r="BX403"/>
  <c r="BX404"/>
  <c r="BX405"/>
  <c r="BX406"/>
  <c r="BX407"/>
  <c r="BX408"/>
  <c r="BX409"/>
  <c r="BS409" l="1"/>
  <c r="BS408"/>
  <c r="BS406"/>
  <c r="BS405"/>
  <c r="BS404"/>
  <c r="BS403"/>
  <c r="BS402"/>
  <c r="BS401"/>
  <c r="BS400"/>
  <c r="BS399"/>
  <c r="BS396"/>
  <c r="BS395"/>
  <c r="BS394"/>
  <c r="BS393"/>
  <c r="BX346"/>
  <c r="BS346"/>
  <c r="BX345"/>
  <c r="BS345"/>
  <c r="BX344"/>
  <c r="BS344"/>
  <c r="BX343"/>
  <c r="BS343"/>
  <c r="BX342"/>
  <c r="BS342"/>
  <c r="BX341"/>
  <c r="BS341"/>
  <c r="BX340"/>
  <c r="BX339"/>
  <c r="BS339"/>
  <c r="BX338"/>
  <c r="BS338"/>
  <c r="BX337"/>
  <c r="BX336"/>
  <c r="BX335"/>
  <c r="BS335"/>
  <c r="BX334"/>
  <c r="BS334"/>
  <c r="BX333"/>
  <c r="BS333"/>
  <c r="BX332"/>
  <c r="BS332"/>
  <c r="BS331"/>
  <c r="BX330"/>
  <c r="BS330"/>
  <c r="BX329"/>
  <c r="BS329"/>
  <c r="BX328"/>
  <c r="BS328"/>
  <c r="BX327"/>
  <c r="BS327"/>
  <c r="BX326"/>
  <c r="BS326"/>
  <c r="BX325"/>
  <c r="BS325"/>
  <c r="BX324"/>
  <c r="BS324"/>
  <c r="BX323"/>
  <c r="BS323"/>
  <c r="BX322"/>
  <c r="BS322"/>
  <c r="BX321"/>
  <c r="BS321"/>
  <c r="BX320"/>
  <c r="BS320"/>
  <c r="BX319"/>
  <c r="BS319"/>
  <c r="BX318"/>
  <c r="BS318"/>
  <c r="BX317"/>
  <c r="BS317"/>
  <c r="BX316"/>
  <c r="BS316"/>
  <c r="BX315"/>
  <c r="BS315"/>
  <c r="BX314"/>
  <c r="BS314"/>
  <c r="BX313"/>
  <c r="BS313"/>
  <c r="BX312"/>
  <c r="BX311"/>
  <c r="BS311"/>
  <c r="BX310"/>
  <c r="BS310"/>
  <c r="BX309"/>
  <c r="BS309"/>
  <c r="BX308"/>
  <c r="BS308"/>
  <c r="BX307"/>
  <c r="BS307"/>
  <c r="BX306"/>
  <c r="BX305"/>
  <c r="BS305"/>
  <c r="BX304"/>
  <c r="BS304"/>
  <c r="BX303"/>
  <c r="BS303"/>
  <c r="BX302"/>
  <c r="BS302"/>
  <c r="BX301"/>
  <c r="BS301"/>
  <c r="BX300"/>
  <c r="BS300"/>
  <c r="BX299"/>
  <c r="BS299"/>
  <c r="BX298"/>
  <c r="BS298"/>
  <c r="BX297"/>
  <c r="BS297"/>
  <c r="BX296"/>
  <c r="BS296"/>
  <c r="BX295"/>
  <c r="BX259"/>
  <c r="BS259"/>
  <c r="BX258"/>
  <c r="BS258"/>
  <c r="BX257"/>
  <c r="BS257"/>
  <c r="BX256"/>
  <c r="BS256"/>
  <c r="BX255"/>
  <c r="BS255"/>
  <c r="BX254"/>
  <c r="BS254"/>
  <c r="BX253"/>
  <c r="BS253"/>
  <c r="BX252"/>
  <c r="BS252"/>
  <c r="BX251"/>
  <c r="BS251"/>
  <c r="BX250"/>
  <c r="BS250"/>
  <c r="BX249"/>
  <c r="BS249"/>
  <c r="BX248"/>
  <c r="BS248"/>
  <c r="BX247"/>
  <c r="BS247"/>
  <c r="BX246"/>
  <c r="BS246"/>
  <c r="BX245"/>
  <c r="BS245"/>
  <c r="BX244"/>
  <c r="BS244"/>
  <c r="BX243"/>
  <c r="BS243"/>
  <c r="BX242"/>
  <c r="BS242"/>
  <c r="BX241"/>
  <c r="BS241"/>
  <c r="BX240"/>
  <c r="BS240"/>
  <c r="BX239"/>
  <c r="BS239"/>
  <c r="BX238"/>
  <c r="BS238"/>
  <c r="BX237"/>
  <c r="BS237"/>
  <c r="BX236"/>
  <c r="BS236"/>
  <c r="BX235"/>
  <c r="BS235"/>
  <c r="BX234"/>
  <c r="BS234"/>
  <c r="BX233"/>
  <c r="BS233"/>
  <c r="BX232"/>
  <c r="BS232"/>
  <c r="BX231"/>
  <c r="BS231"/>
  <c r="BX230"/>
  <c r="BS230"/>
  <c r="BX229"/>
  <c r="BS229"/>
  <c r="BX228"/>
  <c r="BS228"/>
  <c r="BX227"/>
  <c r="BS227"/>
  <c r="BX226"/>
  <c r="BS226"/>
  <c r="BX225"/>
  <c r="BS225"/>
  <c r="BX224"/>
  <c r="BS224"/>
  <c r="BX223"/>
  <c r="BS223"/>
  <c r="BX222"/>
  <c r="BS222"/>
  <c r="BX221"/>
  <c r="BS221"/>
  <c r="BX220"/>
  <c r="BS220"/>
  <c r="BX219"/>
  <c r="BS219"/>
  <c r="BX218"/>
  <c r="BS218"/>
  <c r="BX217"/>
  <c r="BS217"/>
  <c r="BX216"/>
  <c r="BS216"/>
  <c r="BX215"/>
  <c r="BS215"/>
  <c r="BX214"/>
  <c r="BS214"/>
  <c r="BX213"/>
  <c r="BS213"/>
  <c r="BX212"/>
  <c r="BS212"/>
  <c r="BX153"/>
  <c r="BS153"/>
  <c r="BX66"/>
  <c r="BS66"/>
  <c r="BX53"/>
  <c r="BS53"/>
  <c r="BX52"/>
  <c r="BS52"/>
  <c r="BX45"/>
  <c r="BX44"/>
  <c r="BX43"/>
  <c r="BX42"/>
  <c r="BX41"/>
  <c r="BX40"/>
  <c r="BX37"/>
  <c r="BX36"/>
  <c r="BX35"/>
  <c r="BX34"/>
  <c r="BX33"/>
  <c r="BX32"/>
  <c r="BX31"/>
  <c r="BX30"/>
  <c r="BS30"/>
  <c r="BX29"/>
  <c r="BX28"/>
  <c r="BX27"/>
  <c r="BX26"/>
  <c r="BX25"/>
  <c r="BX24"/>
  <c r="BX23"/>
  <c r="BX22"/>
  <c r="BX21"/>
  <c r="BX20"/>
  <c r="BX18"/>
  <c r="BX17"/>
  <c r="BX15"/>
  <c r="BS15"/>
  <c r="BX14"/>
  <c r="BS14"/>
  <c r="BX13"/>
  <c r="BS13"/>
  <c r="BX12"/>
  <c r="BS12"/>
  <c r="BX11"/>
  <c r="BX10"/>
  <c r="BX8"/>
  <c r="BS8"/>
  <c r="BX5"/>
  <c r="BX4"/>
  <c r="BY215" l="1"/>
  <c r="BY17"/>
  <c r="BY398"/>
  <c r="BY405"/>
  <c r="BY407"/>
  <c r="BY308"/>
  <c r="BY213"/>
  <c r="BY230"/>
  <c r="BY238"/>
  <c r="BY397"/>
  <c r="BY33"/>
  <c r="BY225"/>
  <c r="BY13"/>
  <c r="BY313"/>
  <c r="BY21"/>
  <c r="BY29"/>
  <c r="BY402"/>
  <c r="BY15"/>
  <c r="BY36"/>
  <c r="BY241"/>
  <c r="BY324"/>
  <c r="BY395"/>
  <c r="BY399"/>
  <c r="BY400"/>
  <c r="BY401"/>
  <c r="BY31"/>
  <c r="BY66"/>
  <c r="BY255"/>
  <c r="BY340"/>
  <c r="BY233"/>
  <c r="BY408"/>
  <c r="BY41"/>
  <c r="BY222"/>
  <c r="BY5"/>
  <c r="BY316"/>
  <c r="BY336"/>
  <c r="BY406"/>
  <c r="BY23"/>
  <c r="BY248"/>
  <c r="BY321"/>
  <c r="BY332"/>
  <c r="BY8"/>
  <c r="BY40"/>
  <c r="BY53"/>
  <c r="BY221"/>
  <c r="BY304"/>
  <c r="BY393"/>
  <c r="BY409"/>
  <c r="BY24"/>
  <c r="BY217"/>
  <c r="BY237"/>
  <c r="BY300"/>
  <c r="BY320"/>
  <c r="BY396"/>
  <c r="BY4"/>
  <c r="BY20"/>
  <c r="BY25"/>
  <c r="BY37"/>
  <c r="BY153"/>
  <c r="BY212"/>
  <c r="BY226"/>
  <c r="BY229"/>
  <c r="BY245"/>
  <c r="BY258"/>
  <c r="BY296"/>
  <c r="BY309"/>
  <c r="BY312"/>
  <c r="BY328"/>
  <c r="BY344"/>
  <c r="BY394"/>
  <c r="BY403"/>
  <c r="BY404"/>
  <c r="BY329"/>
  <c r="BY11"/>
  <c r="BY12"/>
  <c r="BY27"/>
  <c r="BY28"/>
  <c r="BY44"/>
  <c r="BY45"/>
  <c r="BY218"/>
  <c r="BY234"/>
  <c r="BY251"/>
  <c r="BY10"/>
  <c r="BY14"/>
  <c r="BY18"/>
  <c r="BY22"/>
  <c r="BY26"/>
  <c r="BY30"/>
  <c r="BY252"/>
  <c r="BY305"/>
  <c r="BY337"/>
  <c r="BY242"/>
  <c r="BY325"/>
  <c r="BY341"/>
  <c r="BY34"/>
  <c r="BY42"/>
  <c r="BY246"/>
  <c r="BY259"/>
  <c r="BY297"/>
  <c r="BY345"/>
  <c r="BY35"/>
  <c r="BY43"/>
  <c r="BY301"/>
  <c r="BY317"/>
  <c r="BY333"/>
  <c r="BY52"/>
  <c r="BY214"/>
  <c r="BY219"/>
  <c r="BY223"/>
  <c r="BY227"/>
  <c r="BY231"/>
  <c r="BY235"/>
  <c r="BY239"/>
  <c r="BY243"/>
  <c r="BY247"/>
  <c r="BY249"/>
  <c r="BY253"/>
  <c r="BY256"/>
  <c r="BY298"/>
  <c r="BY302"/>
  <c r="BY306"/>
  <c r="BY310"/>
  <c r="BY314"/>
  <c r="BY318"/>
  <c r="BY322"/>
  <c r="BY326"/>
  <c r="BY330"/>
  <c r="BY334"/>
  <c r="BY338"/>
  <c r="BY342"/>
  <c r="BY346"/>
  <c r="BY216"/>
  <c r="BY220"/>
  <c r="BY224"/>
  <c r="BY228"/>
  <c r="BY232"/>
  <c r="BY236"/>
  <c r="BY240"/>
  <c r="BY244"/>
  <c r="BY250"/>
  <c r="BY254"/>
  <c r="BY257"/>
  <c r="BY295"/>
  <c r="BY299"/>
  <c r="BY303"/>
  <c r="BY307"/>
  <c r="BY311"/>
  <c r="BY315"/>
  <c r="BY319"/>
  <c r="BY323"/>
  <c r="BY327"/>
  <c r="BY331"/>
  <c r="BY335"/>
  <c r="BY339"/>
  <c r="BY343"/>
  <c r="BY32" l="1"/>
</calcChain>
</file>

<file path=xl/sharedStrings.xml><?xml version="1.0" encoding="utf-8"?>
<sst xmlns="http://schemas.openxmlformats.org/spreadsheetml/2006/main" count="1388" uniqueCount="556">
  <si>
    <t>Regione</t>
  </si>
  <si>
    <t>Provincia</t>
  </si>
  <si>
    <t>Comune</t>
  </si>
  <si>
    <t>Codice ISTAT Comune</t>
  </si>
  <si>
    <t>Frazione organica umida (t)</t>
  </si>
  <si>
    <t>Rifiuti di Giardini e parchi (t)</t>
  </si>
  <si>
    <r>
      <rPr>
        <b/>
        <sz val="10"/>
        <color rgb="FFFF0000"/>
        <rFont val="Times New Roman"/>
        <family val="1"/>
        <charset val="1"/>
      </rPr>
      <t>(1)</t>
    </r>
    <r>
      <rPr>
        <b/>
        <sz val="10"/>
        <rFont val="Times New Roman"/>
        <family val="1"/>
        <charset val="1"/>
      </rPr>
      <t xml:space="preserve"> Carta e cartone (t)</t>
    </r>
  </si>
  <si>
    <t xml:space="preserve">Imballaggi in vetro (t) </t>
  </si>
  <si>
    <t xml:space="preserve">Imballaggi in plastica (t) </t>
  </si>
  <si>
    <r>
      <rPr>
        <b/>
        <sz val="10"/>
        <rFont val="Times New Roman"/>
        <family val="1"/>
        <charset val="1"/>
      </rPr>
      <t>Imballaggi in legno (t)</t>
    </r>
    <r>
      <rPr>
        <b/>
        <sz val="10"/>
        <color rgb="FFFF0000"/>
        <rFont val="Times New Roman"/>
        <family val="1"/>
        <charset val="1"/>
      </rPr>
      <t xml:space="preserve"> </t>
    </r>
  </si>
  <si>
    <t xml:space="preserve">Imballaggi metallici (t) </t>
  </si>
  <si>
    <t>Tessili (t)</t>
  </si>
  <si>
    <t>RAEE domestici (t)</t>
  </si>
  <si>
    <t>Metalli</t>
  </si>
  <si>
    <t xml:space="preserve">Plastica </t>
  </si>
  <si>
    <t>Vetro</t>
  </si>
  <si>
    <t>Legno</t>
  </si>
  <si>
    <r>
      <rPr>
        <b/>
        <sz val="10"/>
        <color rgb="FFFF0000"/>
        <rFont val="Times New Roman"/>
        <family val="1"/>
        <charset val="1"/>
      </rPr>
      <t xml:space="preserve">(2) </t>
    </r>
    <r>
      <rPr>
        <b/>
        <sz val="10"/>
        <rFont val="Times New Roman"/>
        <family val="1"/>
        <charset val="1"/>
      </rPr>
      <t xml:space="preserve">Ingombranti a recupero (t) </t>
    </r>
  </si>
  <si>
    <r>
      <rPr>
        <b/>
        <sz val="10"/>
        <color rgb="FFFF0000"/>
        <rFont val="Times New Roman"/>
        <family val="1"/>
        <charset val="1"/>
      </rPr>
      <t>(3)</t>
    </r>
    <r>
      <rPr>
        <b/>
        <sz val="10"/>
        <rFont val="Times New Roman"/>
        <family val="1"/>
        <charset val="1"/>
      </rPr>
      <t xml:space="preserve"> Raccolta multimateriale (t)</t>
    </r>
    <r>
      <rPr>
        <b/>
        <i/>
        <sz val="10"/>
        <color rgb="FFFF0000"/>
        <rFont val="Times New Roman"/>
        <family val="1"/>
        <charset val="1"/>
      </rPr>
      <t xml:space="preserve"> </t>
    </r>
  </si>
  <si>
    <t xml:space="preserve">Farmaci (t)                                                                                                                                            </t>
  </si>
  <si>
    <t>Contenitori T/FC (t)</t>
  </si>
  <si>
    <t>Batterie e accumulatori (t)</t>
  </si>
  <si>
    <t xml:space="preserve">Vernci, inchiostri e adesivi (t)                </t>
  </si>
  <si>
    <t>Oli vegetali (t)</t>
  </si>
  <si>
    <t>Oli minerali (t)</t>
  </si>
  <si>
    <r>
      <rPr>
        <b/>
        <sz val="10"/>
        <rFont val="Times New Roman"/>
        <family val="1"/>
        <charset val="1"/>
      </rPr>
      <t xml:space="preserve">Imballaggi in materiali Compositi </t>
    </r>
    <r>
      <rPr>
        <b/>
        <sz val="10"/>
        <color rgb="FFFF0000"/>
        <rFont val="Times New Roman"/>
        <family val="1"/>
        <charset val="1"/>
      </rPr>
      <t>(4)</t>
    </r>
  </si>
  <si>
    <t>Imballaggi in materia tessile</t>
  </si>
  <si>
    <t>Toner per stampa esauriti diversi da quelli di cui alla voce 080317*</t>
  </si>
  <si>
    <t>Pneumatici fuori uso solo se conferiti da utenze domestiche</t>
  </si>
  <si>
    <t>Gas in contenitori a pressione limitatamente ad estintori ed aerosol ad uso domestico</t>
  </si>
  <si>
    <t>Gas in contenitori a pressione diversi da quelli di cui alla voce 160504* limitatamente ad estintori ed aerosol ad uso domestico</t>
  </si>
  <si>
    <t>Filtri olio</t>
  </si>
  <si>
    <t>Apparecchiature fuori uso contenenti PCB o da essi contaminate, diverse di cui alla voce 160209</t>
  </si>
  <si>
    <t>Apparecchiature fuori uso contenenti clorofluorocarburi, HCFC, HFC</t>
  </si>
  <si>
    <t>Apparecchiature fuori uso contenenti amianto in fibre libere</t>
  </si>
  <si>
    <t>Apparecchiature fuori uso contenenti componenti pericolosi diversi da quelli di cui alle voci da 160209 a 160212</t>
  </si>
  <si>
    <t xml:space="preserve">Apparecchiature fuori uso, diverse da quelle di cui alle voci da 160209 a 160213 </t>
  </si>
  <si>
    <t>Componenti pericolosi rimossi da apparecchiature fuori uso</t>
  </si>
  <si>
    <t>Componenti rimossi da apparecchiature fuori uso, diversi da quelli di cui alla voce 160215*</t>
  </si>
  <si>
    <t xml:space="preserve">Miscugli o scorie di cemento, mattoni, mattonelle, ceramica, diversi da quelli di cui alla voce 170106* provenienti solo da piccoli interventi di rimozione eseguiti direttamente dal conduttore della civile abitazione </t>
  </si>
  <si>
    <t>Rifiuti misti dell’attività di costruzione e demolizione diversi da quelli di cui alle voci 170901*, 170902* e 170903* provenienti solo da piccoli interventi di rimozione eseguiti direttamente dal conduttore della civile abitazione</t>
  </si>
  <si>
    <t>Solventi</t>
  </si>
  <si>
    <t>Acidi</t>
  </si>
  <si>
    <t>Sostanze alcaline</t>
  </si>
  <si>
    <t>Prodotti fotochimici</t>
  </si>
  <si>
    <t>Pesticidi</t>
  </si>
  <si>
    <t>Detergenti contenenti sostanze pericolose</t>
  </si>
  <si>
    <t>Detergenti diversi da quelli al punto precedente</t>
  </si>
  <si>
    <r>
      <rPr>
        <b/>
        <sz val="10"/>
        <color rgb="FFFF0000"/>
        <rFont val="Times New Roman"/>
        <family val="1"/>
        <charset val="1"/>
      </rPr>
      <t>(2)</t>
    </r>
    <r>
      <rPr>
        <b/>
        <sz val="10"/>
        <rFont val="Times New Roman"/>
        <family val="1"/>
        <charset val="1"/>
      </rPr>
      <t xml:space="preserve"> Residui della pulizia stradale se avviati a recupero</t>
    </r>
  </si>
  <si>
    <t>Rifiuti prodotti dalla pulizia dei camini solo se provenienze da utenze domestiche</t>
  </si>
  <si>
    <t>Terra e roccia</t>
  </si>
  <si>
    <t>Altri rifiuti non biodegradabili</t>
  </si>
  <si>
    <t>TOTALE RD (t)</t>
  </si>
  <si>
    <r>
      <rPr>
        <b/>
        <sz val="10"/>
        <color rgb="FFFF0000"/>
        <rFont val="Times New Roman"/>
        <family val="1"/>
        <charset val="1"/>
      </rPr>
      <t>(4)</t>
    </r>
    <r>
      <rPr>
        <b/>
        <sz val="10"/>
        <rFont val="Times New Roman"/>
        <family val="1"/>
        <charset val="1"/>
      </rPr>
      <t xml:space="preserve"> Rifiuti urbani misti (tal quale)
+ residui dalla pulizia delle strade
e suolo pubblico (t) </t>
    </r>
  </si>
  <si>
    <r>
      <rPr>
        <b/>
        <sz val="10"/>
        <color rgb="FFFF0000"/>
        <rFont val="Times New Roman"/>
        <family val="1"/>
        <charset val="1"/>
      </rPr>
      <t>(4)</t>
    </r>
    <r>
      <rPr>
        <b/>
        <sz val="10"/>
        <color rgb="FF0070C0"/>
        <rFont val="Times New Roman"/>
        <family val="1"/>
        <charset val="1"/>
      </rPr>
      <t xml:space="preserve"> </t>
    </r>
    <r>
      <rPr>
        <b/>
        <sz val="10"/>
        <rFont val="Times New Roman"/>
        <family val="1"/>
        <charset val="1"/>
      </rPr>
      <t xml:space="preserve">Altri rifiuti urbani indifferenziati non specificati altrimenti </t>
    </r>
  </si>
  <si>
    <r>
      <rPr>
        <b/>
        <sz val="10"/>
        <color rgb="FFFF0000"/>
        <rFont val="Times New Roman"/>
        <family val="1"/>
        <charset val="1"/>
      </rPr>
      <t xml:space="preserve">(4) </t>
    </r>
    <r>
      <rPr>
        <b/>
        <sz val="10"/>
        <rFont val="Times New Roman"/>
        <family val="1"/>
        <charset val="1"/>
      </rPr>
      <t>Rifiuti ingombranti misti se avviati allo smaltimento</t>
    </r>
  </si>
  <si>
    <t>TOTALE RU (t)</t>
  </si>
  <si>
    <t>% RD</t>
  </si>
  <si>
    <t>Frazioni Neutre (t)</t>
  </si>
  <si>
    <r>
      <rPr>
        <b/>
        <sz val="8"/>
        <color rgb="FFFF0000"/>
        <rFont val="Times New Roman"/>
        <family val="1"/>
        <charset val="1"/>
      </rPr>
      <t>(5)</t>
    </r>
    <r>
      <rPr>
        <b/>
        <sz val="8"/>
        <rFont val="Times New Roman"/>
        <family val="1"/>
        <charset val="1"/>
      </rPr>
      <t xml:space="preserve"> </t>
    </r>
    <r>
      <rPr>
        <sz val="8"/>
        <rFont val="Times New Roman"/>
        <family val="1"/>
        <charset val="1"/>
      </rPr>
      <t>Comopostaggio Domestico N° Utenze</t>
    </r>
  </si>
  <si>
    <r>
      <rPr>
        <b/>
        <sz val="9"/>
        <color rgb="FFFF0000"/>
        <rFont val="Times New Roman"/>
        <family val="1"/>
        <charset val="1"/>
      </rPr>
      <t>(2)</t>
    </r>
    <r>
      <rPr>
        <sz val="9"/>
        <rFont val="Times New Roman"/>
        <family val="1"/>
        <charset val="1"/>
      </rPr>
      <t xml:space="preserve"> Lombricoltura</t>
    </r>
  </si>
  <si>
    <t>20 01 08</t>
  </si>
  <si>
    <t>20 03 02</t>
  </si>
  <si>
    <t>20 02 01</t>
  </si>
  <si>
    <t>20 01 01</t>
  </si>
  <si>
    <t>15 01 01</t>
  </si>
  <si>
    <t>15 01 07</t>
  </si>
  <si>
    <t>15 01 02</t>
  </si>
  <si>
    <t>15 01 03</t>
  </si>
  <si>
    <t>15 01 04</t>
  </si>
  <si>
    <t>20 01 10</t>
  </si>
  <si>
    <t>20 01 11</t>
  </si>
  <si>
    <t>20 01 36</t>
  </si>
  <si>
    <t>20 01 23*</t>
  </si>
  <si>
    <t>20 01 35*</t>
  </si>
  <si>
    <t>20 01 21*</t>
  </si>
  <si>
    <t>20 01 40</t>
  </si>
  <si>
    <t>20 01 39</t>
  </si>
  <si>
    <t>20 01 02</t>
  </si>
  <si>
    <t>20 01 37*</t>
  </si>
  <si>
    <t>20 01 38</t>
  </si>
  <si>
    <t>Ingombranti 20 03 07 (dato cumulativo)</t>
  </si>
  <si>
    <t>vetro/alluminio</t>
  </si>
  <si>
    <t>vetro/plastica/alluminio</t>
  </si>
  <si>
    <t>plastica/alluminio</t>
  </si>
  <si>
    <r>
      <rPr>
        <sz val="10"/>
        <rFont val="Times New Roman"/>
        <family val="1"/>
        <charset val="1"/>
      </rPr>
      <t xml:space="preserve">15 01 06  Imballaggi in Materiali Misti/Multimateriale </t>
    </r>
    <r>
      <rPr>
        <b/>
        <sz val="10"/>
        <color rgb="FFFF0000"/>
        <rFont val="Times New Roman"/>
        <family val="1"/>
        <charset val="1"/>
      </rPr>
      <t>(5)</t>
    </r>
  </si>
  <si>
    <t>20 01 31*</t>
  </si>
  <si>
    <t>20 01 32</t>
  </si>
  <si>
    <t>15 01 10*</t>
  </si>
  <si>
    <t>15 01 11*</t>
  </si>
  <si>
    <t>20 01 33*</t>
  </si>
  <si>
    <t>20 01 34</t>
  </si>
  <si>
    <t>20 01 27*</t>
  </si>
  <si>
    <t>20 01 28</t>
  </si>
  <si>
    <t>20 01 25</t>
  </si>
  <si>
    <t>20 01 26*</t>
  </si>
  <si>
    <t>15 01 05</t>
  </si>
  <si>
    <t>15 01 09</t>
  </si>
  <si>
    <t>08 03 18</t>
  </si>
  <si>
    <t>16 01 03</t>
  </si>
  <si>
    <t>16 05 05</t>
  </si>
  <si>
    <t>16 02 14</t>
  </si>
  <si>
    <t>16 02 16</t>
  </si>
  <si>
    <t>17 01 07</t>
  </si>
  <si>
    <t>17 09 04</t>
  </si>
  <si>
    <t>20 01 30</t>
  </si>
  <si>
    <t>20 03 03</t>
  </si>
  <si>
    <t>20 01 41</t>
  </si>
  <si>
    <t>20 02 02</t>
  </si>
  <si>
    <t>20 02 03</t>
  </si>
  <si>
    <t>20 03 01</t>
  </si>
  <si>
    <t>20 03 99</t>
  </si>
  <si>
    <t>20 03 07</t>
  </si>
  <si>
    <t>CALABRIA</t>
  </si>
  <si>
    <t>VV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</si>
  <si>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</si>
  <si>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</si>
  <si>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</si>
  <si>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</si>
  <si>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</si>
  <si>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</si>
  <si>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</si>
  <si>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</si>
  <si>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</si>
  <si>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</si>
  <si>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</si>
  <si>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</si>
  <si>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</si>
  <si>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</si>
  <si>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</si>
  <si>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</si>
  <si>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</si>
  <si>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</si>
  <si>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</si>
  <si>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</si>
  <si>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</si>
  <si>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</si>
  <si>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</si>
  <si>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</si>
  <si>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</si>
  <si>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</si>
  <si>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</si>
  <si>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</si>
  <si>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</si>
  <si>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</si>
  <si>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</si>
  <si>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</si>
  <si>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</si>
  <si>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</si>
  <si>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</si>
  <si>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</si>
  <si>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</si>
  <si>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</si>
  <si>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</si>
  <si>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</si>
  <si>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</si>
  <si>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</si>
  <si>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</si>
  <si>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</si>
  <si>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</si>
  <si>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</si>
  <si>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VIBO VALENTIA</t>
  </si>
  <si>
    <t>ZACCANOPOLI</t>
  </si>
  <si>
    <t>ZAMBRONE</t>
  </si>
  <si>
    <t>ZUNGRI</t>
  </si>
  <si>
    <t>KR</t>
  </si>
  <si>
    <t>BELVEDERE SPINELLO</t>
  </si>
  <si>
    <t>CACCURI</t>
  </si>
  <si>
    <t>CARFIZZI</t>
  </si>
  <si>
    <t>CASABONA</t>
  </si>
  <si>
    <t>CASTELSILANO</t>
  </si>
  <si>
    <t>CERENZIA</t>
  </si>
  <si>
    <t>CIRO'</t>
  </si>
  <si>
    <t xml:space="preserve">CIRO' MARINA </t>
  </si>
  <si>
    <t>COTRONEI</t>
  </si>
  <si>
    <t>CROTONE</t>
  </si>
  <si>
    <t>CRUCOLI</t>
  </si>
  <si>
    <t>CUTRO</t>
  </si>
  <si>
    <t>ISOLA CAPO RIZZUTO</t>
  </si>
  <si>
    <t>MELISSA</t>
  </si>
  <si>
    <t>MESORACA</t>
  </si>
  <si>
    <t>PALLAGORIO</t>
  </si>
  <si>
    <t>PETILIA POLICASTRO</t>
  </si>
  <si>
    <t>ROCCA DI NETO</t>
  </si>
  <si>
    <t>ROCCABERNARDA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</si>
  <si>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</si>
  <si>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</si>
  <si>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</si>
  <si>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</si>
  <si>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</si>
  <si>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</si>
  <si>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</si>
  <si>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</si>
  <si>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CS</t>
  </si>
  <si>
    <t>AIETA</t>
  </si>
  <si>
    <t>BUONVICINO</t>
  </si>
  <si>
    <t>DIAMANTE</t>
  </si>
  <si>
    <t>GRISOLIA</t>
  </si>
  <si>
    <t>MAIERA'</t>
  </si>
  <si>
    <t>ORSOMARSO</t>
  </si>
  <si>
    <t>PAPASIDERO</t>
  </si>
  <si>
    <t>PRAIA A MARE</t>
  </si>
  <si>
    <t>SAN NICOLA ARCELLA</t>
  </si>
  <si>
    <t>SANTA MARIA DEL CEDRO</t>
  </si>
  <si>
    <t>SCALEA</t>
  </si>
  <si>
    <t>TORTORA</t>
  </si>
  <si>
    <t>VERBICARO</t>
  </si>
  <si>
    <t>ACRI</t>
  </si>
  <si>
    <t>BISIGNANO</t>
  </si>
  <si>
    <t>CAROLEI</t>
  </si>
  <si>
    <t>CASTIGLIONE COSENTINO</t>
  </si>
  <si>
    <t>CASTROLIBERO</t>
  </si>
  <si>
    <t>CERISANO</t>
  </si>
  <si>
    <t>CERVICATI</t>
  </si>
  <si>
    <t>CERZETO</t>
  </si>
  <si>
    <t>COSENZA</t>
  </si>
  <si>
    <t>DIPIGNANO</t>
  </si>
  <si>
    <t>DOMANICO</t>
  </si>
  <si>
    <t>LAPPANO</t>
  </si>
  <si>
    <t>LATTARICO</t>
  </si>
  <si>
    <t>LUZZI</t>
  </si>
  <si>
    <t>MARANO MARCHESATO</t>
  </si>
  <si>
    <t>MARANO PRINCIPATO</t>
  </si>
  <si>
    <t>MENDICINO</t>
  </si>
  <si>
    <t>MONGRASSANO</t>
  </si>
  <si>
    <t>MONTALTO UFFUGO</t>
  </si>
  <si>
    <t>PIANE CRATI</t>
  </si>
  <si>
    <t>PIETRAFITTA</t>
  </si>
  <si>
    <t>RENDE</t>
  </si>
  <si>
    <t>ROSE</t>
  </si>
  <si>
    <t>ROTA GRECA</t>
  </si>
  <si>
    <t>ROVITO</t>
  </si>
  <si>
    <t>SAN DEMETRIO CORONE</t>
  </si>
  <si>
    <t>SAN FILI</t>
  </si>
  <si>
    <t>SAN GIOVANNI IN FIORE</t>
  </si>
  <si>
    <t>SAN MARTINO DI FINITA</t>
  </si>
  <si>
    <t>SAN PIETRO IN GUARANO</t>
  </si>
  <si>
    <t>SAN VINCENZO LA COSTA</t>
  </si>
  <si>
    <t>SANTA SOFIA D'EPIRO</t>
  </si>
  <si>
    <t>SPEZZANO DELLA SILA</t>
  </si>
  <si>
    <t>TORANO CASTELLO</t>
  </si>
  <si>
    <t>ZUMPANO</t>
  </si>
  <si>
    <t>ALTILIA</t>
  </si>
  <si>
    <t>BELSITO</t>
  </si>
  <si>
    <t>BIANCHI</t>
  </si>
  <si>
    <t>CARPANZANO</t>
  </si>
  <si>
    <t>MALITO</t>
  </si>
  <si>
    <t>MANGONE</t>
  </si>
  <si>
    <t>MARZI</t>
  </si>
  <si>
    <t>PANETTIERI</t>
  </si>
  <si>
    <t>PARENTI</t>
  </si>
  <si>
    <t>PATERNO CALABRO</t>
  </si>
  <si>
    <t>PEDIVIGLIANO</t>
  </si>
  <si>
    <t>ROGLIANO</t>
  </si>
  <si>
    <t>SCIGLIANO</t>
  </si>
  <si>
    <t>ACQUAPPESA</t>
  </si>
  <si>
    <t>AMANTEA</t>
  </si>
  <si>
    <t>BELMONTE CALABRO</t>
  </si>
  <si>
    <t>BELVEDERE MARITTIMO</t>
  </si>
  <si>
    <t>BONIFATI</t>
  </si>
  <si>
    <t>CETRARO</t>
  </si>
  <si>
    <t>CLETO</t>
  </si>
  <si>
    <t>FALCONARA ALBANESE</t>
  </si>
  <si>
    <t>FIUMEFREDDO BRUZIO</t>
  </si>
  <si>
    <t>FUSCALDO</t>
  </si>
  <si>
    <t>GUARDIA PIEMONTESE</t>
  </si>
  <si>
    <t>LAGO</t>
  </si>
  <si>
    <t>LONGOBARDI</t>
  </si>
  <si>
    <t>PAOLA</t>
  </si>
  <si>
    <t>SAN LUCIDO</t>
  </si>
  <si>
    <t>SAN PIETRO IN AMANTEA</t>
  </si>
  <si>
    <t>SERRA D'AIELLO</t>
  </si>
  <si>
    <t>CZ</t>
  </si>
  <si>
    <t>ALBI</t>
  </si>
  <si>
    <t>ANDALI</t>
  </si>
  <si>
    <t>BELCASTRO</t>
  </si>
  <si>
    <t>BORGIA</t>
  </si>
  <si>
    <t>BOTRICELLO</t>
  </si>
  <si>
    <t>CARAFFA DI CATANZARO</t>
  </si>
  <si>
    <t>CATANZARO</t>
  </si>
  <si>
    <t>CERVA</t>
  </si>
  <si>
    <t>CROPANI</t>
  </si>
  <si>
    <t>GIMIGLIANO</t>
  </si>
  <si>
    <t>MAGISANO</t>
  </si>
  <si>
    <t>MARCEDUSA</t>
  </si>
  <si>
    <t>PETRONA'</t>
  </si>
  <si>
    <t>SAN FLORO</t>
  </si>
  <si>
    <t>SELLIA</t>
  </si>
  <si>
    <t>SELLIA MARINA</t>
  </si>
  <si>
    <t>SERSALE</t>
  </si>
  <si>
    <t>SETTINGIANO</t>
  </si>
  <si>
    <t>SIMERI CRICHI</t>
  </si>
  <si>
    <t>SORBO SAN BASILE</t>
  </si>
  <si>
    <t>SOVERIA SIMERI</t>
  </si>
  <si>
    <t>TAVERNA</t>
  </si>
  <si>
    <t>TIRIOLO</t>
  </si>
  <si>
    <t>ZAGARISE</t>
  </si>
  <si>
    <t>AMATO</t>
  </si>
  <si>
    <t>CARLOPOLI</t>
  </si>
  <si>
    <t>CICALA</t>
  </si>
  <si>
    <t>CONFLENTI</t>
  </si>
  <si>
    <t>CORTALE</t>
  </si>
  <si>
    <t>CURINGA</t>
  </si>
  <si>
    <t>DECOLLATURA</t>
  </si>
  <si>
    <t>FALERNA</t>
  </si>
  <si>
    <t>FEROLETO ANTICO</t>
  </si>
  <si>
    <t>GIRIFALCO</t>
  </si>
  <si>
    <t xml:space="preserve">GIZZERIA </t>
  </si>
  <si>
    <t>JACURSO</t>
  </si>
  <si>
    <t>LAMEZIA TERME</t>
  </si>
  <si>
    <t>MAIDA</t>
  </si>
  <si>
    <t>MARCELLINARA</t>
  </si>
  <si>
    <t>MARTIRANO</t>
  </si>
  <si>
    <t>MARTIRANO LOMBARDO</t>
  </si>
  <si>
    <t>MIGLIERINA</t>
  </si>
  <si>
    <t>MOTTA S. LUCIA</t>
  </si>
  <si>
    <t>NOCERA TERINESE</t>
  </si>
  <si>
    <t>PIANOPOLI</t>
  </si>
  <si>
    <t>PLATANIA</t>
  </si>
  <si>
    <t>SAN MANGO D'AQUINO</t>
  </si>
  <si>
    <t>SAN PIETRO A MAIDA</t>
  </si>
  <si>
    <t>SAN PIETRO APOSTOLO</t>
  </si>
  <si>
    <t>SERRASTRETTA</t>
  </si>
  <si>
    <t>SOVERIA MANNELLI</t>
  </si>
  <si>
    <t>AMARONI</t>
  </si>
  <si>
    <t>ARGUSTO</t>
  </si>
  <si>
    <t>BADOLATO</t>
  </si>
  <si>
    <t>CARDINALE</t>
  </si>
  <si>
    <t>CENADI</t>
  </si>
  <si>
    <t>CENTRACHE</t>
  </si>
  <si>
    <t>CHIARAVALLE CENTRALE</t>
  </si>
  <si>
    <t>DAVOLI</t>
  </si>
  <si>
    <t>GAGLIATO</t>
  </si>
  <si>
    <t>GASPERINA</t>
  </si>
  <si>
    <t>GUARDAVALLE</t>
  </si>
  <si>
    <t>ISCA SULLO IONIO</t>
  </si>
  <si>
    <t>MONTAURO</t>
  </si>
  <si>
    <t>MONTEPAONE</t>
  </si>
  <si>
    <t>OLIVADI</t>
  </si>
  <si>
    <t>PALERMITI</t>
  </si>
  <si>
    <t>PETRIZZI</t>
  </si>
  <si>
    <t>SAN SOSTENE</t>
  </si>
  <si>
    <t>SAN VITO SULLO IONIO</t>
  </si>
  <si>
    <t>SANTA CATERINA DELLO IONIO</t>
  </si>
  <si>
    <t>SATRIANO</t>
  </si>
  <si>
    <t>SOVERATO</t>
  </si>
  <si>
    <t>SQUILLACE</t>
  </si>
  <si>
    <t>STALETTI'</t>
  </si>
  <si>
    <t>TORRE DI RUGGIERO</t>
  </si>
  <si>
    <t>VALLEFIORITA</t>
  </si>
  <si>
    <t>RC</t>
  </si>
  <si>
    <t>BAGALADI</t>
  </si>
  <si>
    <t>CALANNA</t>
  </si>
  <si>
    <t>CAMPO CALABRO</t>
  </si>
  <si>
    <t>CARDETO</t>
  </si>
  <si>
    <t>FIUMARA</t>
  </si>
  <si>
    <t>LAGANADI</t>
  </si>
  <si>
    <t>MELITO PORTO SALVO</t>
  </si>
  <si>
    <t>MOTTA SAN GIOVANNI</t>
  </si>
  <si>
    <t>REGGIO CALABRIA</t>
  </si>
  <si>
    <t>ROCCAFORTE DEL GRECO</t>
  </si>
  <si>
    <t>ROGHUDI</t>
  </si>
  <si>
    <t>SAN LORENZO</t>
  </si>
  <si>
    <t>SAN ROBERTO</t>
  </si>
  <si>
    <t>SCILLA</t>
  </si>
  <si>
    <t>VILLA SAN GIOVANNI</t>
  </si>
  <si>
    <t>ANTONIMINA</t>
  </si>
  <si>
    <t>ARDORE</t>
  </si>
  <si>
    <t>BENESTARE</t>
  </si>
  <si>
    <t>BIANCO</t>
  </si>
  <si>
    <t>BIVONGI</t>
  </si>
  <si>
    <t>BOVA</t>
  </si>
  <si>
    <t>BOVA MARINA</t>
  </si>
  <si>
    <t>BOVALINO</t>
  </si>
  <si>
    <t>BRANCALEONE</t>
  </si>
  <si>
    <t>BRUZZANO ZEFFIRO</t>
  </si>
  <si>
    <t>CAMINI</t>
  </si>
  <si>
    <t>CANOLO</t>
  </si>
  <si>
    <t>CARAFFA DEL BIANCO</t>
  </si>
  <si>
    <t>CARERI</t>
  </si>
  <si>
    <t>CASIGNANA</t>
  </si>
  <si>
    <t>CAULONIA</t>
  </si>
  <si>
    <t>CIMINA'</t>
  </si>
  <si>
    <t>CONDOFURI</t>
  </si>
  <si>
    <t>FERRUZZANO</t>
  </si>
  <si>
    <t>GERACE</t>
  </si>
  <si>
    <t>GIOIOSA IONICA</t>
  </si>
  <si>
    <t>GROTTERIA</t>
  </si>
  <si>
    <t>LOCRI</t>
  </si>
  <si>
    <t>MAMMOLA</t>
  </si>
  <si>
    <t>MARTONE</t>
  </si>
  <si>
    <t>MONASTERACE</t>
  </si>
  <si>
    <t>PALIZZI</t>
  </si>
  <si>
    <t>PAZZANO</t>
  </si>
  <si>
    <t>PLACANICA</t>
  </si>
  <si>
    <t>PLATI'</t>
  </si>
  <si>
    <t>PORTIGLIOLA</t>
  </si>
  <si>
    <t>RIACE</t>
  </si>
  <si>
    <t>ROCCELLA IONICA</t>
  </si>
  <si>
    <t>SAMO</t>
  </si>
  <si>
    <t>SAN LUCA</t>
  </si>
  <si>
    <t>SIDERNO</t>
  </si>
  <si>
    <t>STAITI</t>
  </si>
  <si>
    <t>STIGNANO</t>
  </si>
  <si>
    <t>STILO</t>
  </si>
  <si>
    <t>ANOIA</t>
  </si>
  <si>
    <t>BAGNARA CALABRA</t>
  </si>
  <si>
    <t>CANDIDONI</t>
  </si>
  <si>
    <t>CINQUEFRONDI</t>
  </si>
  <si>
    <t>CITTANOVA</t>
  </si>
  <si>
    <t>COSOLETO</t>
  </si>
  <si>
    <t>DELIANUOVA</t>
  </si>
  <si>
    <t>FEROLETO DELLA CHIESA</t>
  </si>
  <si>
    <t>GALATRO</t>
  </si>
  <si>
    <t>GIFFONE</t>
  </si>
  <si>
    <t>GIOIA TAURO</t>
  </si>
  <si>
    <t>LAUREANA DI BORRELLO</t>
  </si>
  <si>
    <t>MAROPATI</t>
  </si>
  <si>
    <t>MELICUCCA'</t>
  </si>
  <si>
    <t>MELICUCCO</t>
  </si>
  <si>
    <t>MOLOCHIO</t>
  </si>
  <si>
    <t>OPPIDO MAMERTINA</t>
  </si>
  <si>
    <t>PALMI</t>
  </si>
  <si>
    <t>RIZZICONI</t>
  </si>
  <si>
    <t>ROSARNO</t>
  </si>
  <si>
    <t>SANT'EUFEMIA D'ASPROMONTE</t>
  </si>
  <si>
    <t>SAN FERDINANDO</t>
  </si>
  <si>
    <t>SAN GIORGIO MORGETO</t>
  </si>
  <si>
    <t>SAN PIETRO DI CARIDA'</t>
  </si>
  <si>
    <t>SAN PROCOPIO</t>
  </si>
  <si>
    <t>SANTA CRISTINA D'ASPROMONTE</t>
  </si>
  <si>
    <t>SCIDO</t>
  </si>
  <si>
    <t>SERRATA</t>
  </si>
  <si>
    <t>SINOPOLI</t>
  </si>
  <si>
    <t>TAURIANOVA</t>
  </si>
  <si>
    <t>TERRANOVA SAPPO MINULIO</t>
  </si>
  <si>
    <t>VARAPODIO</t>
  </si>
  <si>
    <t>16 05 04*</t>
  </si>
  <si>
    <t>16 01 07*</t>
  </si>
  <si>
    <t>16 02 10*</t>
  </si>
  <si>
    <t>16 02 11*</t>
  </si>
  <si>
    <t>16 02 12*</t>
  </si>
  <si>
    <t>16 02 13*</t>
  </si>
  <si>
    <t>16 02 15*</t>
  </si>
  <si>
    <t>20 01 13*</t>
  </si>
  <si>
    <t>20 01 14*</t>
  </si>
  <si>
    <t>20 01 15*</t>
  </si>
  <si>
    <t>20 01 17*</t>
  </si>
  <si>
    <t>20 01 19*</t>
  </si>
  <si>
    <t>20 01 29*</t>
  </si>
  <si>
    <t>SANT'ANDREA APOSTOLO DELLO IONIO</t>
  </si>
  <si>
    <t>AIELLO CALABRO</t>
  </si>
  <si>
    <t>ALBIDONA</t>
  </si>
  <si>
    <t>ALESSANDRIA DEL CARRETTO</t>
  </si>
  <si>
    <t>ALTOMONTE</t>
  </si>
  <si>
    <t>AMENDOLARA</t>
  </si>
  <si>
    <t>BOCCHIGLIERO</t>
  </si>
  <si>
    <t>CALOPEZZATI</t>
  </si>
  <si>
    <t>CALOVETO</t>
  </si>
  <si>
    <t>CAMPANA</t>
  </si>
  <si>
    <t>CANNA</t>
  </si>
  <si>
    <t>CARIATI</t>
  </si>
  <si>
    <t>CASSANO ALLO IONIO</t>
  </si>
  <si>
    <t>CASTROREGIO</t>
  </si>
  <si>
    <t>CASTROVILLARI</t>
  </si>
  <si>
    <t>CELICO</t>
  </si>
  <si>
    <t>CERCHIARA DI CALABRIA</t>
  </si>
  <si>
    <t>CIVITA</t>
  </si>
  <si>
    <t>COLOSIMI</t>
  </si>
  <si>
    <t>CROPALATI</t>
  </si>
  <si>
    <t>CROSIA</t>
  </si>
  <si>
    <t>FAGNANO CASTELLO</t>
  </si>
  <si>
    <t xml:space="preserve">FIGLINE VEGLIATURO </t>
  </si>
  <si>
    <t>FIRMO</t>
  </si>
  <si>
    <t>FRANCAVILLA MARITTIMA</t>
  </si>
  <si>
    <t>FRASCINETO</t>
  </si>
  <si>
    <t>GRIMALDI</t>
  </si>
  <si>
    <t>LAINO BORGO</t>
  </si>
  <si>
    <t>LAINO CASTELLO</t>
  </si>
  <si>
    <t>LONGOBUCCO</t>
  </si>
  <si>
    <t>LUNGRO</t>
  </si>
  <si>
    <t>MALVITO</t>
  </si>
  <si>
    <t>MANDATORICCIO</t>
  </si>
  <si>
    <t>MONTEGIORDANO</t>
  </si>
  <si>
    <t>MORANO CALABRO</t>
  </si>
  <si>
    <t>MORMANNO</t>
  </si>
  <si>
    <t>MOTTAFOLLONE</t>
  </si>
  <si>
    <t>NOCARA</t>
  </si>
  <si>
    <t>ORIOLO</t>
  </si>
  <si>
    <t>PALUDI</t>
  </si>
  <si>
    <t>PIETRAPAOLA</t>
  </si>
  <si>
    <t>PLATACI</t>
  </si>
  <si>
    <t>ROCCA IMPERIALE</t>
  </si>
  <si>
    <t>ROGGIANO GRAVINA</t>
  </si>
  <si>
    <t>ROSETO CAPO SPULICO</t>
  </si>
  <si>
    <t>SAN GIORGIO ALBANESE</t>
  </si>
  <si>
    <t>SAN COSMO ALBANESE</t>
  </si>
  <si>
    <t>SAN LORENZO BELLIZZI</t>
  </si>
  <si>
    <t>SAN BASILE</t>
  </si>
  <si>
    <t>SAN BENEDETTO ULLANO</t>
  </si>
  <si>
    <t>SAN DONATO DI NINEA</t>
  </si>
  <si>
    <t>SAN LORENZO DEL VALLO</t>
  </si>
  <si>
    <t>SAN MARCO ARGENTANO</t>
  </si>
  <si>
    <t>SAN SOSTI</t>
  </si>
  <si>
    <t xml:space="preserve">SANGINETO </t>
  </si>
  <si>
    <t>SANTA CATERINA ALBANESE</t>
  </si>
  <si>
    <t>SANTA DOMENICA DI TALAO</t>
  </si>
  <si>
    <t>SANTO STEFANO DI ROGLIANO</t>
  </si>
  <si>
    <t>SARACENA</t>
  </si>
  <si>
    <t>SANT'AGATA D'ESARO</t>
  </si>
  <si>
    <t>SCALA COELI</t>
  </si>
  <si>
    <t>SPEZZANO ALBANESE</t>
  </si>
  <si>
    <t>TARSIA</t>
  </si>
  <si>
    <t>TERRANOVA DA SIBARI</t>
  </si>
  <si>
    <t>TERRAVECCHIA</t>
  </si>
  <si>
    <t>TREBISACCE</t>
  </si>
  <si>
    <t>VACCARIZZO ALBANESE</t>
  </si>
  <si>
    <t>VILLAPIANA</t>
  </si>
  <si>
    <t xml:space="preserve">AFRICO </t>
  </si>
  <si>
    <t>AGNANA CALABRA</t>
  </si>
  <si>
    <t>MARINA DI GIOIOSA IONICA</t>
  </si>
  <si>
    <t>MONTEBELLO JONICO</t>
  </si>
  <si>
    <t xml:space="preserve">POLISTENA </t>
  </si>
  <si>
    <t>SANTO STEFANO IN ASPROMONTE</t>
  </si>
  <si>
    <t>SANT'ALESSIO IN ASPROMONTE</t>
  </si>
  <si>
    <t>SAN GIOVANNI DI GERACE</t>
  </si>
  <si>
    <t>SANT'AGATA DEL BIANCO</t>
  </si>
  <si>
    <t>SANT'ILARIO DELLO IONIO</t>
  </si>
  <si>
    <t xml:space="preserve">SEMINARA </t>
  </si>
  <si>
    <r>
      <rPr>
        <b/>
        <sz val="9"/>
        <color rgb="FFFF0000"/>
        <rFont val="Times New Roman"/>
        <family val="1"/>
        <charset val="1"/>
      </rPr>
      <t xml:space="preserve">(1) </t>
    </r>
    <r>
      <rPr>
        <sz val="9"/>
        <rFont val="Times New Roman"/>
        <family val="1"/>
        <charset val="1"/>
      </rPr>
      <t>Qualora per le diverse frazioni merceologiche il dato sia disponibile solo in forma aggregata specificare il totale o stimare le rispettive percentuali/quantità .</t>
    </r>
  </si>
  <si>
    <r>
      <rPr>
        <b/>
        <sz val="9"/>
        <color rgb="FFFF0000"/>
        <rFont val="Times New Roman"/>
        <family val="1"/>
        <charset val="1"/>
      </rPr>
      <t>(2)</t>
    </r>
    <r>
      <rPr>
        <b/>
        <sz val="9"/>
        <rFont val="Times New Roman"/>
        <family val="1"/>
        <charset val="1"/>
      </rPr>
      <t xml:space="preserve"> </t>
    </r>
    <r>
      <rPr>
        <sz val="9"/>
        <rFont val="Times New Roman"/>
        <family val="1"/>
        <charset val="1"/>
      </rPr>
      <t>Indicare il quantitativo avviato a recupero.</t>
    </r>
  </si>
  <si>
    <r>
      <rPr>
        <b/>
        <sz val="9"/>
        <color rgb="FFFF0000"/>
        <rFont val="Times New Roman"/>
        <family val="1"/>
        <charset val="1"/>
      </rPr>
      <t>(3)</t>
    </r>
    <r>
      <rPr>
        <b/>
        <sz val="9"/>
        <rFont val="Times New Roman"/>
        <family val="1"/>
        <charset val="1"/>
      </rPr>
      <t xml:space="preserve"> </t>
    </r>
    <r>
      <rPr>
        <sz val="9"/>
        <rFont val="Times New Roman"/>
        <family val="1"/>
        <charset val="1"/>
      </rPr>
      <t>Specificare, qualora disponibili li, le quantità/percentuali delle singole frazioni. Riportare il dato del cer 150106 nell'apposito spazio. Nel caso di un solo dato, questo si riferisce a quello aggregato fra le diverse frazioni merceologiche in quanto non fornito distinto.</t>
    </r>
  </si>
  <si>
    <r>
      <rPr>
        <b/>
        <sz val="9"/>
        <color rgb="FFFF0000"/>
        <rFont val="Times New Roman"/>
        <family val="1"/>
        <charset val="1"/>
      </rPr>
      <t xml:space="preserve">(4) </t>
    </r>
    <r>
      <rPr>
        <sz val="9"/>
        <rFont val="Times New Roman"/>
        <family val="1"/>
        <charset val="1"/>
      </rPr>
      <t>Riportare il quantitativo avviato a smaltimento.</t>
    </r>
  </si>
  <si>
    <r>
      <rPr>
        <b/>
        <sz val="9"/>
        <color rgb="FFFF0000"/>
        <rFont val="Times New Roman"/>
        <family val="1"/>
        <charset val="1"/>
      </rPr>
      <t>(5)</t>
    </r>
    <r>
      <rPr>
        <sz val="9"/>
        <rFont val="Times New Roman"/>
        <family val="1"/>
        <charset val="1"/>
      </rPr>
      <t xml:space="preserve"> Indicare il numero delle utenze/famiglie che hanno svolto l'autocompostaggio e/o di comunità.</t>
    </r>
  </si>
  <si>
    <r>
      <rPr>
        <b/>
        <sz val="9"/>
        <color rgb="FFFF0000"/>
        <rFont val="Times New Roman"/>
        <family val="1"/>
        <charset val="1"/>
      </rPr>
      <t>(7)</t>
    </r>
    <r>
      <rPr>
        <sz val="9"/>
        <rFont val="Times New Roman"/>
        <family val="1"/>
        <charset val="1"/>
      </rPr>
      <t xml:space="preserve"> Il dato del "consorzio" UNIONE DEI COMUNI PRESILA CATANZARESE (composto dai comuni di Fossato Serralta e Pentone) è stato riportato come dato complessivo (ultima riga su prov di CZ). </t>
    </r>
  </si>
  <si>
    <r>
      <rPr>
        <b/>
        <sz val="9"/>
        <color rgb="FFFF0000"/>
        <rFont val="Times New Roman"/>
        <family val="1"/>
        <charset val="1"/>
      </rPr>
      <t>(8)</t>
    </r>
    <r>
      <rPr>
        <sz val="9"/>
        <color rgb="FFFF0000"/>
        <rFont val="Times New Roman"/>
        <family val="1"/>
        <charset val="1"/>
      </rPr>
      <t xml:space="preserve"> </t>
    </r>
    <r>
      <rPr>
        <sz val="9"/>
        <rFont val="Times New Roman"/>
        <family val="1"/>
        <charset val="1"/>
      </rPr>
      <t xml:space="preserve">Il dato del "consorzio" UNIONE DEI CASALI (composto dai comuni di Aprigliano e Cellara) è stato riportato come dato complessivo. </t>
    </r>
  </si>
  <si>
    <t>I comuni in azzurro fanno parte del Consorzio Intercomunale Valle Bisirico.</t>
  </si>
  <si>
    <t>I comuni in giallo e sottolineato fanno parte dell'Unione dei comuni del Versante Ionico</t>
  </si>
  <si>
    <t>Elaborazione dati: Arpacal Centro Regionale Coordinamento Controlli Ambientali e Rischi - Sezione Regionale Catasto Rifiuti</t>
  </si>
  <si>
    <t>CASALI DEL MANCO</t>
  </si>
  <si>
    <t>CORIGLIANO-ROSSANO</t>
  </si>
  <si>
    <r>
      <t>(2)</t>
    </r>
    <r>
      <rPr>
        <sz val="9"/>
        <rFont val="Times New Roman"/>
        <family val="1"/>
        <charset val="1"/>
      </rPr>
      <t xml:space="preserve"> Compostaggio Domestico/Locale /Prossimità</t>
    </r>
  </si>
  <si>
    <t>12,3,20</t>
  </si>
  <si>
    <t>Abitanti al 01/01/2022 (31/12/2021) ISTAT</t>
  </si>
  <si>
    <t>FOSSATO SERRALTA (7)</t>
  </si>
  <si>
    <t>PENTONE (7)</t>
  </si>
  <si>
    <r>
      <t>UNIONE DEI COMUNI PRESILA CATANZARESE (Pentone e Fossato Serralta)</t>
    </r>
    <r>
      <rPr>
        <sz val="9"/>
        <rFont val="Times New Roman"/>
        <family val="1"/>
        <charset val="1"/>
      </rPr>
      <t xml:space="preserve"> (7)</t>
    </r>
  </si>
  <si>
    <t xml:space="preserve">ACQUAFORMOSA </t>
  </si>
  <si>
    <t>APRIGLIANO  (8)</t>
  </si>
  <si>
    <t>CELLARA  (8)</t>
  </si>
  <si>
    <t>REPORT 2022  Scheda n. 1 - Produzione rifiuti urbani e raccolta differenziata - anno 2021</t>
  </si>
  <si>
    <r>
      <t xml:space="preserve">(9) </t>
    </r>
    <r>
      <rPr>
        <sz val="9"/>
        <rFont val="Times New Roman"/>
        <family val="1"/>
        <charset val="1"/>
      </rPr>
      <t>Il dato del comune Casali del Manco include gli ex comuni di Casole Bruzio, Pedace, Serra Pedace, Spezzano Piccolo, Trenta.</t>
    </r>
  </si>
  <si>
    <t>Il dato evidenziato in arancione non è stato inserito nella piattaforma STR Calabria MY SIR/comunicato dall'Ente. Il dato RD e RU, ove presente, è stato rilevato attraverso i MUD dei soggetti gestori degli impianti di recupero e/o di trattamento, presenti nella banca dati Ecocerved. Negli altri casi è stato indicato come "dato non disponibile".</t>
  </si>
  <si>
    <r>
      <t>(6)</t>
    </r>
    <r>
      <rPr>
        <sz val="9"/>
        <rFont val="Times New Roman"/>
        <family val="1"/>
        <charset val="1"/>
      </rPr>
      <t xml:space="preserve"> Il dato del comune di Corigliano-Rossano include gli ex comuni di Corigliano Calabro e Rossano. </t>
    </r>
  </si>
  <si>
    <t>UNIONE DEI CASALI (8)</t>
  </si>
  <si>
    <t xml:space="preserve">dato non disponibile 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</si>
</sst>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0.000"/>
    <numFmt numFmtId="166" formatCode="* #,##0.00\ ;\-* #,##0.00\ ;* \-#\ ;@\ "/>
    <numFmt numFmtId="167" formatCode="0.0000"/>
    <numFmt numFmtId="168" formatCode="* #,##0.000\ ;\-* #,##0.000\ ;* \-#.00\ ;@\ "/>
  </numFmts>
  <fonts count="31">
    <font>
      <sz val="10"/>
      <name val="Arial"/>
      <charset val="1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20"/>
      <color rgb="FF00B050"/>
      <name val="Times New Roman"/>
      <family val="1"/>
      <charset val="1"/>
    </font>
    <font>
      <u/>
      <sz val="14"/>
      <color rgb="FFFF000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color rgb="FFFF0000"/>
      <name val="Times New Roman"/>
      <family val="1"/>
      <charset val="1"/>
    </font>
    <font>
      <b/>
      <i/>
      <sz val="10"/>
      <color rgb="FFFF0000"/>
      <name val="Times New Roman"/>
      <family val="1"/>
      <charset val="1"/>
    </font>
    <font>
      <b/>
      <sz val="10"/>
      <color rgb="FF0070C0"/>
      <name val="Times New Roman"/>
      <family val="1"/>
      <charset val="1"/>
    </font>
    <font>
      <b/>
      <sz val="8"/>
      <color rgb="FFFF0000"/>
      <name val="Times New Roman"/>
      <family val="1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9"/>
      <color rgb="FFFF0000"/>
      <name val="Times New Roman"/>
      <family val="1"/>
      <charset val="1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sz val="12"/>
      <color rgb="FFFF0000"/>
      <name val="Times New Roman"/>
      <family val="1"/>
      <charset val="1"/>
    </font>
    <font>
      <sz val="9"/>
      <color rgb="FFFF0000"/>
      <name val="Times New Roman"/>
      <family val="1"/>
      <charset val="1"/>
    </font>
    <font>
      <b/>
      <u/>
      <sz val="14"/>
      <color rgb="FF00B050"/>
      <name val="Times New Roman"/>
      <family val="1"/>
      <charset val="1"/>
    </font>
    <font>
      <sz val="7"/>
      <name val="Times New Roman"/>
      <family val="1"/>
      <charset val="1"/>
    </font>
    <font>
      <sz val="18"/>
      <name val="Arial"/>
      <family val="2"/>
      <charset val="1"/>
    </font>
    <font>
      <sz val="14"/>
      <name val="Times New Roman"/>
      <family val="1"/>
      <charset val="1"/>
    </font>
    <font>
      <sz val="11"/>
      <name val="Times New Roman"/>
      <family val="1"/>
      <charset val="1"/>
    </font>
    <font>
      <b/>
      <sz val="9"/>
      <name val="Times New Roman"/>
      <family val="1"/>
      <charset val="1"/>
    </font>
    <font>
      <sz val="12"/>
      <color rgb="FF00B050"/>
      <name val="Times New Roman"/>
      <family val="1"/>
      <charset val="1"/>
    </font>
    <font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u/>
      <sz val="8"/>
      <name val="Times New Roman"/>
      <family val="1"/>
      <charset val="1"/>
    </font>
  </fonts>
  <fills count="14">
    <fill>
      <patternFill patternType="none"/>
    </fill>
    <fill>
      <patternFill patternType="gray125"/>
    </fill>
    <fill>
      <patternFill patternType="solid">
        <fgColor rgb="FFF7FAD2"/>
        <bgColor rgb="FFFAFCDA"/>
      </patternFill>
    </fill>
    <fill>
      <patternFill patternType="solid">
        <fgColor rgb="FFAEF2C3"/>
        <bgColor rgb="FFCCFFCC"/>
      </patternFill>
    </fill>
    <fill>
      <patternFill patternType="solid">
        <fgColor rgb="FFFAFCDA"/>
        <bgColor rgb="FFF7FAD2"/>
      </patternFill>
    </fill>
    <fill>
      <patternFill patternType="solid">
        <fgColor rgb="FFC2F567"/>
        <bgColor rgb="FFAEF2C3"/>
      </patternFill>
    </fill>
    <fill>
      <patternFill patternType="solid">
        <fgColor rgb="FFCBC1D9"/>
        <bgColor rgb="FFCCC1DA"/>
      </patternFill>
    </fill>
    <fill>
      <patternFill patternType="solid">
        <fgColor rgb="FF66FFFF"/>
        <bgColor rgb="FFAEF2C3"/>
      </patternFill>
    </fill>
    <fill>
      <patternFill patternType="solid">
        <fgColor rgb="FFFFFFFF"/>
        <bgColor rgb="FFFAFCDA"/>
      </patternFill>
    </fill>
    <fill>
      <patternFill patternType="solid">
        <fgColor rgb="FFFCD5B5"/>
        <bgColor rgb="FFF2DCDB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CCC1DA"/>
      </patternFill>
    </fill>
    <fill>
      <patternFill patternType="solid">
        <fgColor rgb="FFFF66FF"/>
        <bgColor rgb="FFF2DCDB"/>
      </patternFill>
    </fill>
    <fill>
      <patternFill patternType="solid">
        <fgColor rgb="FFFF66FF"/>
        <bgColor rgb="FFE6B7B6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6" fontId="1" fillId="0" borderId="0" applyBorder="0" applyProtection="0"/>
    <xf numFmtId="0" fontId="1" fillId="0" borderId="0"/>
  </cellStyleXfs>
  <cellXfs count="349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textRotation="90"/>
    </xf>
    <xf numFmtId="4" fontId="2" fillId="0" borderId="0" xfId="0" applyNumberFormat="1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3" fontId="6" fillId="0" borderId="2" xfId="0" applyNumberFormat="1" applyFont="1" applyBorder="1" applyAlignment="1">
      <alignment horizontal="center" vertical="center" textRotation="90" wrapText="1"/>
    </xf>
    <xf numFmtId="0" fontId="3" fillId="0" borderId="0" xfId="0" applyFont="1" applyAlignment="1">
      <alignment wrapText="1"/>
    </xf>
    <xf numFmtId="3" fontId="13" fillId="0" borderId="6" xfId="0" applyNumberFormat="1" applyFont="1" applyBorder="1" applyAlignment="1">
      <alignment horizontal="center" vertical="center" textRotation="90" wrapText="1"/>
    </xf>
    <xf numFmtId="164" fontId="15" fillId="0" borderId="6" xfId="0" applyNumberFormat="1" applyFont="1" applyBorder="1" applyAlignment="1">
      <alignment horizontal="center" vertical="center" textRotation="90" wrapText="1"/>
    </xf>
    <xf numFmtId="164" fontId="15" fillId="0" borderId="6" xfId="0" applyNumberFormat="1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 wrapText="1"/>
    </xf>
    <xf numFmtId="165" fontId="2" fillId="0" borderId="6" xfId="0" applyNumberFormat="1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/>
    </xf>
    <xf numFmtId="0" fontId="2" fillId="0" borderId="0" xfId="0" applyFont="1" applyBorder="1"/>
    <xf numFmtId="0" fontId="15" fillId="0" borderId="0" xfId="0" applyFont="1"/>
    <xf numFmtId="0" fontId="12" fillId="0" borderId="12" xfId="0" applyFont="1" applyBorder="1" applyAlignment="1">
      <alignment horizontal="center" vertical="center" textRotation="90"/>
    </xf>
    <xf numFmtId="1" fontId="12" fillId="0" borderId="6" xfId="0" applyNumberFormat="1" applyFont="1" applyBorder="1" applyAlignment="1">
      <alignment horizontal="center" vertical="center" textRotation="90"/>
    </xf>
    <xf numFmtId="3" fontId="10" fillId="0" borderId="6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textRotation="90"/>
    </xf>
    <xf numFmtId="3" fontId="2" fillId="0" borderId="6" xfId="0" applyNumberFormat="1" applyFont="1" applyBorder="1" applyAlignment="1">
      <alignment horizontal="center" vertical="center" textRotation="90" wrapText="1"/>
    </xf>
    <xf numFmtId="164" fontId="2" fillId="0" borderId="7" xfId="0" applyNumberFormat="1" applyFont="1" applyBorder="1" applyAlignment="1">
      <alignment horizontal="center" vertical="center" textRotation="90" wrapText="1"/>
    </xf>
    <xf numFmtId="164" fontId="2" fillId="0" borderId="10" xfId="0" applyNumberFormat="1" applyFont="1" applyBorder="1" applyAlignment="1">
      <alignment horizontal="center" vertical="center" textRotation="90" wrapText="1"/>
    </xf>
    <xf numFmtId="4" fontId="2" fillId="0" borderId="6" xfId="0" applyNumberFormat="1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4" fontId="15" fillId="0" borderId="6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 textRotation="90"/>
    </xf>
    <xf numFmtId="164" fontId="2" fillId="0" borderId="6" xfId="0" applyNumberFormat="1" applyFont="1" applyBorder="1" applyAlignment="1">
      <alignment horizontal="center" vertical="center" textRotation="90"/>
    </xf>
    <xf numFmtId="0" fontId="2" fillId="0" borderId="0" xfId="0" applyFont="1" applyAlignment="1">
      <alignment horizontal="right"/>
    </xf>
    <xf numFmtId="3" fontId="17" fillId="0" borderId="0" xfId="0" applyNumberFormat="1" applyFont="1"/>
    <xf numFmtId="0" fontId="4" fillId="0" borderId="0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textRotation="90" wrapText="1"/>
    </xf>
    <xf numFmtId="4" fontId="6" fillId="0" borderId="6" xfId="0" applyNumberFormat="1" applyFont="1" applyBorder="1" applyAlignment="1">
      <alignment horizontal="center" vertical="center" textRotation="90" wrapText="1"/>
    </xf>
    <xf numFmtId="4" fontId="7" fillId="0" borderId="6" xfId="0" applyNumberFormat="1" applyFont="1" applyBorder="1" applyAlignment="1">
      <alignment horizontal="center" vertical="center" textRotation="90" wrapText="1"/>
    </xf>
    <xf numFmtId="4" fontId="6" fillId="0" borderId="0" xfId="0" applyNumberFormat="1" applyFont="1" applyBorder="1" applyAlignment="1">
      <alignment horizontal="center" vertical="center" textRotation="90" wrapText="1"/>
    </xf>
    <xf numFmtId="4" fontId="15" fillId="0" borderId="0" xfId="0" applyNumberFormat="1" applyFont="1" applyBorder="1" applyAlignment="1">
      <alignment horizontal="center" vertical="center" textRotation="90" wrapText="1"/>
    </xf>
    <xf numFmtId="3" fontId="12" fillId="0" borderId="6" xfId="1" applyNumberFormat="1" applyFont="1" applyBorder="1" applyAlignment="1" applyProtection="1">
      <alignment horizontal="center" vertical="center" textRotation="90" wrapText="1"/>
    </xf>
    <xf numFmtId="4" fontId="2" fillId="0" borderId="7" xfId="0" applyNumberFormat="1" applyFont="1" applyBorder="1" applyAlignment="1">
      <alignment horizontal="center" vertical="center" textRotation="90" wrapText="1"/>
    </xf>
    <xf numFmtId="4" fontId="2" fillId="0" borderId="10" xfId="0" applyNumberFormat="1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/>
    </xf>
    <xf numFmtId="0" fontId="15" fillId="0" borderId="0" xfId="0" applyFont="1" applyBorder="1" applyAlignment="1">
      <alignment horizontal="center" vertical="center" textRotation="90"/>
    </xf>
    <xf numFmtId="165" fontId="2" fillId="0" borderId="6" xfId="0" applyNumberFormat="1" applyFont="1" applyBorder="1" applyAlignment="1">
      <alignment horizontal="right" vertical="center" textRotation="90" wrapText="1"/>
    </xf>
    <xf numFmtId="0" fontId="2" fillId="0" borderId="6" xfId="0" applyFont="1" applyBorder="1" applyAlignment="1">
      <alignment horizontal="right" vertical="center" textRotation="90" wrapText="1"/>
    </xf>
    <xf numFmtId="0" fontId="12" fillId="5" borderId="6" xfId="0" applyFont="1" applyFill="1" applyBorder="1" applyAlignment="1">
      <alignment horizontal="center" vertical="center" textRotation="90" wrapText="1"/>
    </xf>
    <xf numFmtId="3" fontId="2" fillId="0" borderId="6" xfId="0" applyNumberFormat="1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2" fontId="2" fillId="0" borderId="0" xfId="0" applyNumberFormat="1" applyFont="1"/>
    <xf numFmtId="4" fontId="2" fillId="4" borderId="10" xfId="0" applyNumberFormat="1" applyFont="1" applyFill="1" applyBorder="1" applyAlignment="1">
      <alignment horizontal="center" vertical="center" textRotation="90" wrapText="1"/>
    </xf>
    <xf numFmtId="165" fontId="15" fillId="0" borderId="9" xfId="0" applyNumberFormat="1" applyFont="1" applyBorder="1" applyAlignment="1">
      <alignment horizontal="center" vertical="center" textRotation="90"/>
    </xf>
    <xf numFmtId="165" fontId="15" fillId="0" borderId="0" xfId="0" applyNumberFormat="1" applyFont="1" applyBorder="1" applyAlignment="1">
      <alignment horizontal="center" vertical="center" textRotation="90"/>
    </xf>
    <xf numFmtId="0" fontId="1" fillId="0" borderId="6" xfId="0" applyFont="1" applyBorder="1"/>
    <xf numFmtId="4" fontId="15" fillId="0" borderId="20" xfId="0" applyNumberFormat="1" applyFont="1" applyBorder="1" applyAlignment="1">
      <alignment horizontal="center" vertical="center" textRotation="90" wrapText="1"/>
    </xf>
    <xf numFmtId="165" fontId="2" fillId="0" borderId="6" xfId="0" applyNumberFormat="1" applyFont="1" applyBorder="1" applyAlignment="1">
      <alignment horizontal="center" vertical="center" textRotation="90" wrapText="1"/>
    </xf>
    <xf numFmtId="0" fontId="15" fillId="0" borderId="20" xfId="0" applyFont="1" applyBorder="1" applyAlignment="1">
      <alignment horizontal="center" vertical="center" textRotation="90"/>
    </xf>
    <xf numFmtId="3" fontId="2" fillId="0" borderId="7" xfId="0" applyNumberFormat="1" applyFont="1" applyBorder="1" applyAlignment="1">
      <alignment horizontal="center" vertical="center" textRotation="90"/>
    </xf>
    <xf numFmtId="165" fontId="15" fillId="0" borderId="6" xfId="0" applyNumberFormat="1" applyFont="1" applyBorder="1" applyAlignment="1">
      <alignment horizontal="right" vertical="center" textRotation="90" wrapText="1"/>
    </xf>
    <xf numFmtId="165" fontId="2" fillId="0" borderId="7" xfId="0" applyNumberFormat="1" applyFont="1" applyBorder="1" applyAlignment="1">
      <alignment horizontal="center" vertical="center" textRotation="90" wrapText="1"/>
    </xf>
    <xf numFmtId="164" fontId="15" fillId="0" borderId="9" xfId="0" applyNumberFormat="1" applyFont="1" applyBorder="1" applyAlignment="1">
      <alignment horizontal="center" vertical="center" textRotation="90" wrapText="1"/>
    </xf>
    <xf numFmtId="164" fontId="15" fillId="0" borderId="0" xfId="0" applyNumberFormat="1" applyFont="1" applyBorder="1" applyAlignment="1">
      <alignment horizontal="center" vertical="center" textRotation="90" wrapText="1"/>
    </xf>
    <xf numFmtId="164" fontId="2" fillId="0" borderId="5" xfId="0" applyNumberFormat="1" applyFont="1" applyBorder="1" applyAlignment="1">
      <alignment horizontal="center" vertical="center" textRotation="90" wrapText="1"/>
    </xf>
    <xf numFmtId="4" fontId="2" fillId="0" borderId="0" xfId="0" applyNumberFormat="1" applyFont="1" applyBorder="1" applyAlignment="1">
      <alignment horizontal="center" vertical="center" textRotation="90" wrapText="1"/>
    </xf>
    <xf numFmtId="3" fontId="2" fillId="0" borderId="6" xfId="2" applyNumberFormat="1" applyFont="1" applyBorder="1" applyAlignment="1">
      <alignment horizontal="center" vertical="center" textRotation="90"/>
    </xf>
    <xf numFmtId="0" fontId="1" fillId="0" borderId="6" xfId="2" applyFont="1" applyBorder="1" applyAlignment="1">
      <alignment horizontal="center" vertical="center" textRotation="90"/>
    </xf>
    <xf numFmtId="164" fontId="2" fillId="0" borderId="6" xfId="2" applyNumberFormat="1" applyFont="1" applyBorder="1" applyAlignment="1">
      <alignment horizontal="center" vertical="center" textRotation="90" wrapText="1"/>
    </xf>
    <xf numFmtId="0" fontId="2" fillId="0" borderId="6" xfId="2" applyFont="1" applyBorder="1" applyAlignment="1">
      <alignment horizontal="right" vertical="center" textRotation="90" wrapText="1"/>
    </xf>
    <xf numFmtId="3" fontId="2" fillId="0" borderId="5" xfId="0" applyNumberFormat="1" applyFont="1" applyBorder="1" applyAlignment="1">
      <alignment horizontal="center" vertical="center" textRotation="90" wrapText="1"/>
    </xf>
    <xf numFmtId="3" fontId="2" fillId="0" borderId="6" xfId="0" applyNumberFormat="1" applyFont="1" applyBorder="1"/>
    <xf numFmtId="2" fontId="2" fillId="0" borderId="6" xfId="0" applyNumberFormat="1" applyFont="1" applyBorder="1" applyAlignment="1">
      <alignment horizontal="right" vertical="center" textRotation="90" wrapText="1"/>
    </xf>
    <xf numFmtId="0" fontId="15" fillId="0" borderId="15" xfId="0" applyFont="1" applyBorder="1" applyAlignment="1">
      <alignment horizontal="center" vertical="center" textRotation="90"/>
    </xf>
    <xf numFmtId="2" fontId="2" fillId="0" borderId="6" xfId="0" applyNumberFormat="1" applyFont="1" applyBorder="1" applyAlignment="1">
      <alignment horizontal="center" vertical="center" textRotation="90" wrapText="1"/>
    </xf>
    <xf numFmtId="4" fontId="2" fillId="0" borderId="5" xfId="0" applyNumberFormat="1" applyFont="1" applyBorder="1" applyAlignment="1">
      <alignment horizontal="center" vertical="center" textRotation="90" wrapText="1"/>
    </xf>
    <xf numFmtId="4" fontId="2" fillId="0" borderId="21" xfId="0" applyNumberFormat="1" applyFont="1" applyBorder="1" applyAlignment="1">
      <alignment horizontal="center" vertical="center" textRotation="90" wrapText="1"/>
    </xf>
    <xf numFmtId="165" fontId="1" fillId="0" borderId="6" xfId="0" applyNumberFormat="1" applyFont="1" applyBorder="1" applyAlignment="1">
      <alignment horizontal="center" vertical="center" textRotation="90"/>
    </xf>
    <xf numFmtId="164" fontId="2" fillId="0" borderId="20" xfId="0" applyNumberFormat="1" applyFont="1" applyBorder="1" applyAlignment="1">
      <alignment horizontal="center" vertical="center" textRotation="90" wrapText="1"/>
    </xf>
    <xf numFmtId="3" fontId="2" fillId="0" borderId="7" xfId="0" applyNumberFormat="1" applyFont="1" applyBorder="1" applyAlignment="1">
      <alignment horizontal="center" vertical="center" textRotation="90" wrapText="1"/>
    </xf>
    <xf numFmtId="165" fontId="2" fillId="0" borderId="0" xfId="0" applyNumberFormat="1" applyFont="1"/>
    <xf numFmtId="0" fontId="15" fillId="0" borderId="6" xfId="0" applyFont="1" applyBorder="1" applyAlignment="1">
      <alignment horizontal="right" vertical="center" textRotation="90" wrapText="1"/>
    </xf>
    <xf numFmtId="164" fontId="2" fillId="0" borderId="23" xfId="0" applyNumberFormat="1" applyFont="1" applyBorder="1" applyAlignment="1">
      <alignment horizontal="center" vertical="center" textRotation="90" wrapText="1"/>
    </xf>
    <xf numFmtId="164" fontId="2" fillId="0" borderId="9" xfId="0" applyNumberFormat="1" applyFont="1" applyBorder="1" applyAlignment="1">
      <alignment horizontal="center" vertical="center" textRotation="90" wrapText="1"/>
    </xf>
    <xf numFmtId="0" fontId="12" fillId="6" borderId="6" xfId="0" applyFont="1" applyFill="1" applyBorder="1" applyAlignment="1">
      <alignment horizontal="center" vertical="center" textRotation="90"/>
    </xf>
    <xf numFmtId="4" fontId="2" fillId="6" borderId="10" xfId="0" applyNumberFormat="1" applyFont="1" applyFill="1" applyBorder="1" applyAlignment="1">
      <alignment horizontal="center" vertical="center" textRotation="90" wrapText="1"/>
    </xf>
    <xf numFmtId="9" fontId="2" fillId="0" borderId="0" xfId="0" applyNumberFormat="1" applyFont="1"/>
    <xf numFmtId="1" fontId="12" fillId="7" borderId="6" xfId="0" applyNumberFormat="1" applyFont="1" applyFill="1" applyBorder="1" applyAlignment="1">
      <alignment horizontal="center" vertical="center" textRotation="90" wrapText="1"/>
    </xf>
    <xf numFmtId="0" fontId="21" fillId="0" borderId="6" xfId="0" applyFont="1" applyBorder="1" applyAlignment="1">
      <alignment horizontal="center" vertical="center"/>
    </xf>
    <xf numFmtId="4" fontId="2" fillId="7" borderId="10" xfId="0" applyNumberFormat="1" applyFont="1" applyFill="1" applyBorder="1" applyAlignment="1">
      <alignment horizontal="center" vertical="center" textRotation="90" wrapText="1"/>
    </xf>
    <xf numFmtId="4" fontId="15" fillId="0" borderId="9" xfId="0" applyNumberFormat="1" applyFont="1" applyBorder="1" applyAlignment="1">
      <alignment horizontal="center" vertical="center" textRotation="90" wrapText="1"/>
    </xf>
    <xf numFmtId="165" fontId="2" fillId="0" borderId="11" xfId="0" applyNumberFormat="1" applyFont="1" applyBorder="1" applyAlignment="1">
      <alignment horizontal="center" vertical="center" textRotation="90" wrapText="1"/>
    </xf>
    <xf numFmtId="165" fontId="15" fillId="0" borderId="10" xfId="0" applyNumberFormat="1" applyFont="1" applyBorder="1" applyAlignment="1">
      <alignment horizontal="center" vertical="center" textRotation="90" wrapText="1"/>
    </xf>
    <xf numFmtId="165" fontId="15" fillId="0" borderId="0" xfId="0" applyNumberFormat="1" applyFont="1" applyBorder="1" applyAlignment="1">
      <alignment horizontal="center" vertical="center" textRotation="90" wrapText="1"/>
    </xf>
    <xf numFmtId="4" fontId="2" fillId="3" borderId="10" xfId="0" applyNumberFormat="1" applyFont="1" applyFill="1" applyBorder="1" applyAlignment="1">
      <alignment horizontal="center" vertical="center" textRotation="90" wrapText="1"/>
    </xf>
    <xf numFmtId="3" fontId="22" fillId="0" borderId="6" xfId="1" applyNumberFormat="1" applyFont="1" applyBorder="1" applyAlignment="1" applyProtection="1">
      <alignment horizontal="center" vertical="center" wrapText="1"/>
    </xf>
    <xf numFmtId="0" fontId="12" fillId="0" borderId="12" xfId="2" applyFont="1" applyBorder="1" applyAlignment="1">
      <alignment horizontal="center" vertical="center" textRotation="90"/>
    </xf>
    <xf numFmtId="0" fontId="12" fillId="0" borderId="6" xfId="2" applyFont="1" applyBorder="1" applyAlignment="1">
      <alignment horizontal="center" vertical="center" textRotation="90" wrapText="1"/>
    </xf>
    <xf numFmtId="165" fontId="15" fillId="0" borderId="20" xfId="0" applyNumberFormat="1" applyFont="1" applyBorder="1" applyAlignment="1">
      <alignment horizontal="center" vertical="center" textRotation="90" wrapText="1"/>
    </xf>
    <xf numFmtId="4" fontId="2" fillId="0" borderId="6" xfId="0" applyNumberFormat="1" applyFont="1" applyBorder="1"/>
    <xf numFmtId="166" fontId="1" fillId="0" borderId="0" xfId="1" applyBorder="1" applyProtection="1"/>
    <xf numFmtId="164" fontId="2" fillId="0" borderId="6" xfId="0" applyNumberFormat="1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17" fillId="0" borderId="0" xfId="0" applyFont="1"/>
    <xf numFmtId="165" fontId="2" fillId="8" borderId="6" xfId="0" applyNumberFormat="1" applyFont="1" applyFill="1" applyBorder="1" applyAlignment="1">
      <alignment horizontal="center" vertical="center" textRotation="90" wrapText="1"/>
    </xf>
    <xf numFmtId="2" fontId="2" fillId="8" borderId="6" xfId="0" applyNumberFormat="1" applyFont="1" applyFill="1" applyBorder="1" applyAlignment="1">
      <alignment horizontal="center" vertical="center" textRotation="90" wrapText="1"/>
    </xf>
    <xf numFmtId="2" fontId="15" fillId="0" borderId="9" xfId="0" applyNumberFormat="1" applyFont="1" applyBorder="1" applyAlignment="1">
      <alignment horizontal="center" vertical="center" textRotation="90"/>
    </xf>
    <xf numFmtId="164" fontId="2" fillId="0" borderId="19" xfId="0" applyNumberFormat="1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6" xfId="0" applyFont="1" applyBorder="1"/>
    <xf numFmtId="0" fontId="12" fillId="0" borderId="11" xfId="0" applyFont="1" applyBorder="1" applyAlignment="1">
      <alignment horizontal="center" vertical="center" textRotation="90" wrapText="1"/>
    </xf>
    <xf numFmtId="165" fontId="15" fillId="0" borderId="24" xfId="0" applyNumberFormat="1" applyFont="1" applyBorder="1" applyAlignment="1">
      <alignment horizontal="center" vertical="center" textRotation="90" wrapText="1"/>
    </xf>
    <xf numFmtId="1" fontId="12" fillId="0" borderId="6" xfId="0" applyNumberFormat="1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/>
    </xf>
    <xf numFmtId="165" fontId="15" fillId="0" borderId="11" xfId="0" applyNumberFormat="1" applyFont="1" applyBorder="1" applyAlignment="1">
      <alignment horizontal="center" vertical="center" textRotation="90" wrapText="1"/>
    </xf>
    <xf numFmtId="165" fontId="15" fillId="0" borderId="20" xfId="0" applyNumberFormat="1" applyFont="1" applyBorder="1" applyAlignment="1">
      <alignment horizontal="center" vertical="center" textRotation="90"/>
    </xf>
    <xf numFmtId="164" fontId="15" fillId="0" borderId="20" xfId="0" applyNumberFormat="1" applyFont="1" applyBorder="1" applyAlignment="1">
      <alignment horizontal="center" vertical="center" textRotation="90" wrapText="1"/>
    </xf>
    <xf numFmtId="164" fontId="15" fillId="0" borderId="9" xfId="0" applyNumberFormat="1" applyFont="1" applyBorder="1" applyAlignment="1">
      <alignment horizontal="center" vertical="center" textRotation="90"/>
    </xf>
    <xf numFmtId="164" fontId="15" fillId="0" borderId="0" xfId="0" applyNumberFormat="1" applyFont="1" applyBorder="1" applyAlignment="1">
      <alignment horizontal="center" vertical="center" textRotation="90"/>
    </xf>
    <xf numFmtId="164" fontId="2" fillId="0" borderId="11" xfId="0" applyNumberFormat="1" applyFont="1" applyBorder="1" applyAlignment="1">
      <alignment horizontal="center" vertical="center" textRotation="90" wrapText="1"/>
    </xf>
    <xf numFmtId="0" fontId="15" fillId="0" borderId="25" xfId="0" applyFont="1" applyBorder="1" applyAlignment="1">
      <alignment horizontal="center" vertical="center" textRotation="90"/>
    </xf>
    <xf numFmtId="164" fontId="2" fillId="0" borderId="8" xfId="0" applyNumberFormat="1" applyFont="1" applyBorder="1" applyAlignment="1">
      <alignment horizontal="center" vertical="center" textRotation="90" wrapText="1"/>
    </xf>
    <xf numFmtId="164" fontId="2" fillId="0" borderId="25" xfId="0" applyNumberFormat="1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horizontal="right" vertical="center" textRotation="90" wrapText="1"/>
    </xf>
    <xf numFmtId="165" fontId="15" fillId="0" borderId="9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left" vertical="center" wrapText="1"/>
    </xf>
    <xf numFmtId="2" fontId="15" fillId="0" borderId="0" xfId="0" applyNumberFormat="1" applyFont="1"/>
    <xf numFmtId="1" fontId="13" fillId="0" borderId="0" xfId="0" applyNumberFormat="1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1" fontId="24" fillId="0" borderId="0" xfId="0" applyNumberFormat="1" applyFont="1" applyBorder="1" applyAlignment="1">
      <alignment horizontal="left" vertical="center"/>
    </xf>
    <xf numFmtId="0" fontId="14" fillId="6" borderId="6" xfId="0" applyFont="1" applyFill="1" applyBorder="1"/>
    <xf numFmtId="2" fontId="13" fillId="0" borderId="0" xfId="0" applyNumberFormat="1" applyFont="1" applyBorder="1" applyAlignment="1">
      <alignment horizontal="left" vertical="center"/>
    </xf>
    <xf numFmtId="0" fontId="14" fillId="3" borderId="6" xfId="0" applyFont="1" applyFill="1" applyBorder="1"/>
    <xf numFmtId="1" fontId="18" fillId="7" borderId="6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1" fontId="18" fillId="9" borderId="6" xfId="0" applyNumberFormat="1" applyFont="1" applyFill="1" applyBorder="1" applyAlignment="1">
      <alignment horizontal="right" vertical="center" wrapText="1"/>
    </xf>
    <xf numFmtId="0" fontId="14" fillId="2" borderId="6" xfId="0" applyFont="1" applyFill="1" applyBorder="1" applyAlignment="1">
      <alignment horizontal="right" vertical="center"/>
    </xf>
    <xf numFmtId="2" fontId="1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 textRotation="90"/>
    </xf>
    <xf numFmtId="0" fontId="1" fillId="0" borderId="6" xfId="0" applyFont="1" applyFill="1" applyBorder="1" applyAlignment="1">
      <alignment horizontal="center" vertical="center" textRotation="90"/>
    </xf>
    <xf numFmtId="164" fontId="2" fillId="0" borderId="6" xfId="0" applyNumberFormat="1" applyFont="1" applyFill="1" applyBorder="1" applyAlignment="1">
      <alignment horizontal="center" vertical="center" textRotation="90" wrapText="1"/>
    </xf>
    <xf numFmtId="165" fontId="26" fillId="0" borderId="6" xfId="0" applyNumberFormat="1" applyFont="1" applyFill="1" applyBorder="1" applyAlignment="1">
      <alignment horizontal="right" vertical="center" textRotation="90" wrapText="1"/>
    </xf>
    <xf numFmtId="164" fontId="26" fillId="0" borderId="6" xfId="0" applyNumberFormat="1" applyFont="1" applyBorder="1" applyAlignment="1">
      <alignment horizontal="center" vertical="center" textRotation="90" wrapText="1"/>
    </xf>
    <xf numFmtId="0" fontId="2" fillId="0" borderId="6" xfId="0" applyFont="1" applyFill="1" applyBorder="1"/>
    <xf numFmtId="165" fontId="2" fillId="0" borderId="6" xfId="0" applyNumberFormat="1" applyFont="1" applyFill="1" applyBorder="1" applyAlignment="1">
      <alignment horizontal="center" vertical="center" textRotation="90"/>
    </xf>
    <xf numFmtId="4" fontId="15" fillId="0" borderId="0" xfId="0" applyNumberFormat="1" applyFont="1" applyBorder="1" applyAlignment="1">
      <alignment horizontal="center" vertical="center" textRotation="90"/>
    </xf>
    <xf numFmtId="3" fontId="12" fillId="0" borderId="6" xfId="1" applyNumberFormat="1" applyFont="1" applyFill="1" applyBorder="1" applyAlignment="1" applyProtection="1">
      <alignment horizontal="center" vertical="center" textRotation="90" wrapText="1"/>
    </xf>
    <xf numFmtId="1" fontId="12" fillId="0" borderId="6" xfId="0" applyNumberFormat="1" applyFont="1" applyFill="1" applyBorder="1" applyAlignment="1">
      <alignment horizontal="center" vertical="center" textRotation="90"/>
    </xf>
    <xf numFmtId="0" fontId="12" fillId="0" borderId="12" xfId="0" applyFont="1" applyFill="1" applyBorder="1" applyAlignment="1">
      <alignment horizontal="center" vertical="center" textRotation="90"/>
    </xf>
    <xf numFmtId="165" fontId="26" fillId="0" borderId="6" xfId="0" applyNumberFormat="1" applyFont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 vertical="center" textRotation="90"/>
    </xf>
    <xf numFmtId="1" fontId="12" fillId="0" borderId="6" xfId="0" applyNumberFormat="1" applyFont="1" applyFill="1" applyBorder="1" applyAlignment="1">
      <alignment horizontal="center" vertical="center" textRotation="90" wrapText="1"/>
    </xf>
    <xf numFmtId="1" fontId="12" fillId="0" borderId="6" xfId="2" applyNumberFormat="1" applyFont="1" applyFill="1" applyBorder="1" applyAlignment="1">
      <alignment horizontal="center" vertical="center" textRotation="90" wrapText="1"/>
    </xf>
    <xf numFmtId="0" fontId="27" fillId="0" borderId="6" xfId="0" applyFont="1" applyBorder="1" applyAlignment="1">
      <alignment horizontal="center" vertical="center" textRotation="90"/>
    </xf>
    <xf numFmtId="0" fontId="12" fillId="0" borderId="6" xfId="0" applyFont="1" applyFill="1" applyBorder="1" applyAlignment="1">
      <alignment horizontal="center" vertical="center" textRotation="90" wrapText="1"/>
    </xf>
    <xf numFmtId="0" fontId="12" fillId="0" borderId="12" xfId="2" applyFont="1" applyFill="1" applyBorder="1" applyAlignment="1">
      <alignment horizontal="center" vertical="center" textRotation="90"/>
    </xf>
    <xf numFmtId="0" fontId="12" fillId="0" borderId="6" xfId="2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textRotation="90"/>
    </xf>
    <xf numFmtId="1" fontId="12" fillId="0" borderId="5" xfId="0" applyNumberFormat="1" applyFont="1" applyFill="1" applyBorder="1" applyAlignment="1">
      <alignment horizontal="center" vertical="center" textRotation="90"/>
    </xf>
    <xf numFmtId="1" fontId="28" fillId="0" borderId="6" xfId="0" applyNumberFormat="1" applyFont="1" applyFill="1" applyBorder="1" applyAlignment="1">
      <alignment horizontal="center" vertical="center" textRotation="90" wrapText="1"/>
    </xf>
    <xf numFmtId="0" fontId="12" fillId="3" borderId="6" xfId="0" applyFont="1" applyFill="1" applyBorder="1" applyAlignment="1">
      <alignment horizontal="center" vertical="center" textRotation="90" wrapText="1"/>
    </xf>
    <xf numFmtId="0" fontId="12" fillId="6" borderId="6" xfId="0" applyFont="1" applyFill="1" applyBorder="1" applyAlignment="1">
      <alignment horizontal="center" vertical="center" textRotation="90" wrapText="1"/>
    </xf>
    <xf numFmtId="165" fontId="2" fillId="0" borderId="6" xfId="2" applyNumberFormat="1" applyFont="1" applyBorder="1" applyAlignment="1">
      <alignment horizontal="center" vertical="center" textRotation="90" wrapText="1"/>
    </xf>
    <xf numFmtId="164" fontId="26" fillId="0" borderId="6" xfId="0" applyNumberFormat="1" applyFont="1" applyFill="1" applyBorder="1" applyAlignment="1">
      <alignment horizontal="center" vertical="center" textRotation="90" wrapText="1"/>
    </xf>
    <xf numFmtId="165" fontId="26" fillId="0" borderId="6" xfId="0" applyNumberFormat="1" applyFont="1" applyBorder="1" applyAlignment="1">
      <alignment horizontal="center" vertical="center" textRotation="90"/>
    </xf>
    <xf numFmtId="164" fontId="2" fillId="0" borderId="3" xfId="0" applyNumberFormat="1" applyFont="1" applyBorder="1" applyAlignment="1">
      <alignment horizontal="center" vertical="center" textRotation="90" wrapText="1"/>
    </xf>
    <xf numFmtId="165" fontId="2" fillId="0" borderId="3" xfId="0" applyNumberFormat="1" applyFont="1" applyBorder="1" applyAlignment="1">
      <alignment horizontal="center" vertical="center" textRotation="90" wrapText="1"/>
    </xf>
    <xf numFmtId="165" fontId="25" fillId="0" borderId="0" xfId="0" applyNumberFormat="1" applyFont="1"/>
    <xf numFmtId="3" fontId="26" fillId="0" borderId="6" xfId="0" applyNumberFormat="1" applyFont="1" applyBorder="1" applyAlignment="1">
      <alignment horizontal="center" vertical="center" textRotation="90" wrapText="1"/>
    </xf>
    <xf numFmtId="164" fontId="26" fillId="0" borderId="21" xfId="0" applyNumberFormat="1" applyFont="1" applyBorder="1" applyAlignment="1">
      <alignment horizontal="center" vertical="center" textRotation="90" wrapText="1"/>
    </xf>
    <xf numFmtId="164" fontId="26" fillId="0" borderId="6" xfId="0" applyNumberFormat="1" applyFont="1" applyBorder="1" applyAlignment="1">
      <alignment horizontal="center" vertical="center" textRotation="90"/>
    </xf>
    <xf numFmtId="0" fontId="26" fillId="0" borderId="6" xfId="0" applyFont="1" applyBorder="1" applyAlignment="1">
      <alignment horizontal="center" vertical="center" textRotation="90" wrapText="1"/>
    </xf>
    <xf numFmtId="0" fontId="26" fillId="0" borderId="6" xfId="0" applyFont="1" applyFill="1" applyBorder="1" applyAlignment="1">
      <alignment horizontal="right" vertical="center" textRotation="90" wrapText="1"/>
    </xf>
    <xf numFmtId="165" fontId="29" fillId="0" borderId="6" xfId="2" applyNumberFormat="1" applyFont="1" applyBorder="1" applyAlignment="1">
      <alignment horizontal="right" vertical="center" textRotation="90" wrapText="1"/>
    </xf>
    <xf numFmtId="0" fontId="29" fillId="0" borderId="6" xfId="2" applyFont="1" applyBorder="1" applyAlignment="1">
      <alignment horizontal="right" vertical="center" textRotation="90" wrapText="1"/>
    </xf>
    <xf numFmtId="2" fontId="26" fillId="0" borderId="6" xfId="0" applyNumberFormat="1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15" fillId="0" borderId="0" xfId="0" applyNumberFormat="1" applyFont="1" applyBorder="1" applyAlignment="1">
      <alignment horizontal="center" vertical="center" textRotation="90"/>
    </xf>
    <xf numFmtId="0" fontId="2" fillId="0" borderId="6" xfId="0" applyFont="1" applyFill="1" applyBorder="1" applyAlignment="1">
      <alignment textRotation="90"/>
    </xf>
    <xf numFmtId="0" fontId="1" fillId="0" borderId="6" xfId="0" applyFont="1" applyFill="1" applyBorder="1"/>
    <xf numFmtId="0" fontId="2" fillId="0" borderId="6" xfId="0" applyFont="1" applyFill="1" applyBorder="1" applyAlignment="1">
      <alignment horizontal="right" vertical="center" textRotation="90" wrapText="1"/>
    </xf>
    <xf numFmtId="4" fontId="2" fillId="0" borderId="6" xfId="0" applyNumberFormat="1" applyFont="1" applyFill="1" applyBorder="1" applyAlignment="1">
      <alignment horizontal="center" vertical="center" textRotation="90" wrapText="1"/>
    </xf>
    <xf numFmtId="164" fontId="2" fillId="0" borderId="11" xfId="0" applyNumberFormat="1" applyFont="1" applyFill="1" applyBorder="1" applyAlignment="1">
      <alignment horizontal="center" vertical="center" textRotation="90" wrapText="1"/>
    </xf>
    <xf numFmtId="165" fontId="2" fillId="0" borderId="6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 wrapText="1"/>
    </xf>
    <xf numFmtId="0" fontId="12" fillId="10" borderId="6" xfId="0" applyFont="1" applyFill="1" applyBorder="1" applyAlignment="1">
      <alignment horizontal="center" vertical="center" textRotation="90"/>
    </xf>
    <xf numFmtId="164" fontId="2" fillId="0" borderId="7" xfId="0" applyNumberFormat="1" applyFont="1" applyFill="1" applyBorder="1" applyAlignment="1">
      <alignment horizontal="center" vertical="center" textRotation="90" wrapText="1"/>
    </xf>
    <xf numFmtId="164" fontId="2" fillId="0" borderId="6" xfId="2" applyNumberFormat="1" applyFont="1" applyFill="1" applyBorder="1" applyAlignment="1">
      <alignment horizontal="center" vertical="center" textRotation="90" wrapText="1"/>
    </xf>
    <xf numFmtId="164" fontId="2" fillId="0" borderId="5" xfId="0" applyNumberFormat="1" applyFont="1" applyFill="1" applyBorder="1" applyAlignment="1">
      <alignment horizontal="center" vertical="center" textRotation="90" wrapText="1"/>
    </xf>
    <xf numFmtId="2" fontId="2" fillId="0" borderId="6" xfId="0" applyNumberFormat="1" applyFont="1" applyFill="1" applyBorder="1" applyAlignment="1">
      <alignment horizontal="right" vertical="center" textRotation="90" wrapText="1"/>
    </xf>
    <xf numFmtId="165" fontId="2" fillId="0" borderId="6" xfId="0" applyNumberFormat="1" applyFont="1" applyFill="1" applyBorder="1" applyAlignment="1">
      <alignment horizontal="right" vertical="center" textRotation="90" wrapText="1"/>
    </xf>
    <xf numFmtId="2" fontId="2" fillId="0" borderId="6" xfId="0" applyNumberFormat="1" applyFont="1" applyFill="1" applyBorder="1" applyAlignment="1">
      <alignment horizontal="center" vertical="center" textRotation="90" wrapText="1"/>
    </xf>
    <xf numFmtId="164" fontId="26" fillId="5" borderId="10" xfId="0" applyNumberFormat="1" applyFont="1" applyFill="1" applyBorder="1" applyAlignment="1">
      <alignment horizontal="center" vertical="center" textRotation="90" wrapText="1"/>
    </xf>
    <xf numFmtId="4" fontId="26" fillId="5" borderId="10" xfId="0" applyNumberFormat="1" applyFont="1" applyFill="1" applyBorder="1" applyAlignment="1">
      <alignment horizontal="center" vertical="center" textRotation="90" wrapText="1"/>
    </xf>
    <xf numFmtId="164" fontId="2" fillId="0" borderId="10" xfId="0" applyNumberFormat="1" applyFont="1" applyFill="1" applyBorder="1" applyAlignment="1">
      <alignment horizontal="center" vertical="center" textRotation="90" wrapText="1"/>
    </xf>
    <xf numFmtId="4" fontId="2" fillId="0" borderId="19" xfId="0" applyNumberFormat="1" applyFont="1" applyFill="1" applyBorder="1" applyAlignment="1">
      <alignment horizontal="center" vertical="center" textRotation="90" wrapText="1"/>
    </xf>
    <xf numFmtId="4" fontId="2" fillId="0" borderId="7" xfId="0" applyNumberFormat="1" applyFont="1" applyFill="1" applyBorder="1" applyAlignment="1">
      <alignment horizontal="center" vertical="center" textRotation="90" wrapText="1"/>
    </xf>
    <xf numFmtId="4" fontId="2" fillId="0" borderId="10" xfId="0" applyNumberFormat="1" applyFont="1" applyFill="1" applyBorder="1" applyAlignment="1">
      <alignment horizontal="center" vertical="center" textRotation="90" wrapText="1"/>
    </xf>
    <xf numFmtId="164" fontId="2" fillId="0" borderId="20" xfId="0" applyNumberFormat="1" applyFont="1" applyFill="1" applyBorder="1" applyAlignment="1">
      <alignment horizontal="center" vertical="center" textRotation="90" wrapText="1"/>
    </xf>
    <xf numFmtId="164" fontId="15" fillId="0" borderId="6" xfId="0" applyNumberFormat="1" applyFont="1" applyFill="1" applyBorder="1" applyAlignment="1">
      <alignment horizontal="center" vertical="center" textRotation="90" wrapText="1"/>
    </xf>
    <xf numFmtId="4" fontId="2" fillId="0" borderId="11" xfId="0" applyNumberFormat="1" applyFont="1" applyFill="1" applyBorder="1" applyAlignment="1">
      <alignment horizontal="center" vertical="center" textRotation="90" wrapText="1"/>
    </xf>
    <xf numFmtId="165" fontId="1" fillId="0" borderId="6" xfId="0" applyNumberFormat="1" applyFont="1" applyFill="1" applyBorder="1" applyAlignment="1">
      <alignment horizontal="center" vertical="center" textRotation="90"/>
    </xf>
    <xf numFmtId="165" fontId="15" fillId="0" borderId="6" xfId="0" applyNumberFormat="1" applyFont="1" applyFill="1" applyBorder="1" applyAlignment="1">
      <alignment horizontal="right" vertical="center" textRotation="90" wrapText="1"/>
    </xf>
    <xf numFmtId="165" fontId="26" fillId="0" borderId="6" xfId="0" applyNumberFormat="1" applyFont="1" applyFill="1" applyBorder="1" applyAlignment="1">
      <alignment horizontal="center" vertical="center" textRotation="90" wrapText="1"/>
    </xf>
    <xf numFmtId="164" fontId="1" fillId="0" borderId="6" xfId="0" applyNumberFormat="1" applyFont="1" applyBorder="1" applyAlignment="1">
      <alignment horizontal="center" vertical="center" textRotation="90"/>
    </xf>
    <xf numFmtId="0" fontId="12" fillId="11" borderId="6" xfId="0" applyFont="1" applyFill="1" applyBorder="1" applyAlignment="1">
      <alignment horizontal="center" vertical="center" textRotation="90"/>
    </xf>
    <xf numFmtId="0" fontId="12" fillId="10" borderId="6" xfId="2" applyFont="1" applyFill="1" applyBorder="1" applyAlignment="1">
      <alignment horizontal="center" vertical="center" textRotation="90"/>
    </xf>
    <xf numFmtId="0" fontId="12" fillId="10" borderId="5" xfId="0" applyFont="1" applyFill="1" applyBorder="1" applyAlignment="1">
      <alignment horizontal="center" vertical="center" textRotation="90"/>
    </xf>
    <xf numFmtId="1" fontId="13" fillId="0" borderId="0" xfId="0" applyNumberFormat="1" applyFont="1" applyBorder="1" applyAlignment="1">
      <alignment horizontal="left" vertical="center"/>
    </xf>
    <xf numFmtId="4" fontId="26" fillId="0" borderId="5" xfId="0" applyNumberFormat="1" applyFont="1" applyFill="1" applyBorder="1" applyAlignment="1">
      <alignment horizontal="center" vertical="center" textRotation="90" wrapText="1"/>
    </xf>
    <xf numFmtId="165" fontId="26" fillId="0" borderId="6" xfId="0" applyNumberFormat="1" applyFont="1" applyFill="1" applyBorder="1" applyAlignment="1">
      <alignment horizontal="center" vertical="center" textRotation="90"/>
    </xf>
    <xf numFmtId="165" fontId="26" fillId="0" borderId="6" xfId="0" applyNumberFormat="1" applyFont="1" applyBorder="1" applyAlignment="1">
      <alignment horizontal="right" vertical="center" textRotation="90" wrapText="1"/>
    </xf>
    <xf numFmtId="4" fontId="26" fillId="0" borderId="6" xfId="0" applyNumberFormat="1" applyFont="1" applyBorder="1" applyAlignment="1">
      <alignment horizontal="center" vertical="center" textRotation="90" wrapText="1"/>
    </xf>
    <xf numFmtId="4" fontId="26" fillId="0" borderId="5" xfId="2" applyNumberFormat="1" applyFont="1" applyFill="1" applyBorder="1" applyAlignment="1">
      <alignment horizontal="center" vertical="center" textRotation="90" wrapText="1"/>
    </xf>
    <xf numFmtId="164" fontId="26" fillId="0" borderId="11" xfId="0" applyNumberFormat="1" applyFont="1" applyBorder="1" applyAlignment="1">
      <alignment horizontal="center" vertical="center" textRotation="90" wrapText="1"/>
    </xf>
    <xf numFmtId="0" fontId="26" fillId="0" borderId="6" xfId="0" applyFont="1" applyBorder="1" applyAlignment="1">
      <alignment horizontal="right" vertical="center" textRotation="90" wrapText="1"/>
    </xf>
    <xf numFmtId="165" fontId="26" fillId="0" borderId="11" xfId="0" applyNumberFormat="1" applyFont="1" applyBorder="1" applyAlignment="1">
      <alignment horizontal="center" vertical="center" textRotation="90" wrapText="1"/>
    </xf>
    <xf numFmtId="164" fontId="26" fillId="0" borderId="11" xfId="0" applyNumberFormat="1" applyFont="1" applyFill="1" applyBorder="1" applyAlignment="1">
      <alignment horizontal="center" vertical="center" textRotation="90" wrapText="1"/>
    </xf>
    <xf numFmtId="0" fontId="12" fillId="0" borderId="12" xfId="0" applyFont="1" applyFill="1" applyBorder="1" applyAlignment="1">
      <alignment vertical="center" textRotation="90"/>
    </xf>
    <xf numFmtId="0" fontId="12" fillId="0" borderId="4" xfId="0" applyFont="1" applyFill="1" applyBorder="1" applyAlignment="1">
      <alignment vertical="center" textRotation="90"/>
    </xf>
    <xf numFmtId="0" fontId="12" fillId="0" borderId="6" xfId="0" applyFont="1" applyFill="1" applyBorder="1" applyAlignment="1">
      <alignment vertical="center" textRotation="90"/>
    </xf>
    <xf numFmtId="164" fontId="26" fillId="0" borderId="5" xfId="0" applyNumberFormat="1" applyFont="1" applyFill="1" applyBorder="1" applyAlignment="1">
      <alignment horizontal="center" vertical="center" textRotation="90" wrapText="1"/>
    </xf>
    <xf numFmtId="164" fontId="26" fillId="0" borderId="7" xfId="0" applyNumberFormat="1" applyFont="1" applyBorder="1" applyAlignment="1">
      <alignment horizontal="center" vertical="center" textRotation="90" wrapText="1"/>
    </xf>
    <xf numFmtId="0" fontId="26" fillId="0" borderId="6" xfId="0" applyFont="1" applyBorder="1" applyAlignment="1">
      <alignment horizontal="center" vertical="center" textRotation="90"/>
    </xf>
    <xf numFmtId="165" fontId="15" fillId="8" borderId="6" xfId="0" applyNumberFormat="1" applyFont="1" applyFill="1" applyBorder="1" applyAlignment="1">
      <alignment horizontal="right" vertical="center" textRotation="90" wrapText="1"/>
    </xf>
    <xf numFmtId="164" fontId="26" fillId="0" borderId="3" xfId="0" applyNumberFormat="1" applyFont="1" applyBorder="1" applyAlignment="1">
      <alignment horizontal="center" vertical="center" textRotation="90" wrapText="1"/>
    </xf>
    <xf numFmtId="0" fontId="12" fillId="0" borderId="5" xfId="0" applyFont="1" applyFill="1" applyBorder="1" applyAlignment="1">
      <alignment vertical="center" textRotation="90"/>
    </xf>
    <xf numFmtId="0" fontId="12" fillId="0" borderId="4" xfId="0" applyFont="1" applyFill="1" applyBorder="1" applyAlignment="1">
      <alignment horizontal="right" vertical="center" textRotation="90"/>
    </xf>
    <xf numFmtId="0" fontId="12" fillId="0" borderId="12" xfId="0" applyFont="1" applyFill="1" applyBorder="1" applyAlignment="1">
      <alignment horizontal="right" vertical="center" textRotation="90"/>
    </xf>
    <xf numFmtId="4" fontId="26" fillId="0" borderId="6" xfId="0" applyNumberFormat="1" applyFont="1" applyFill="1" applyBorder="1" applyAlignment="1">
      <alignment horizontal="center" vertical="center" textRotation="90" wrapText="1"/>
    </xf>
    <xf numFmtId="164" fontId="26" fillId="0" borderId="5" xfId="0" applyNumberFormat="1" applyFont="1" applyBorder="1" applyAlignment="1">
      <alignment horizontal="center" vertical="center" textRotation="90" wrapText="1"/>
    </xf>
    <xf numFmtId="165" fontId="26" fillId="0" borderId="6" xfId="0" applyNumberFormat="1" applyFont="1" applyBorder="1" applyAlignment="1">
      <alignment horizontal="justify" vertical="center" textRotation="90"/>
    </xf>
    <xf numFmtId="164" fontId="26" fillId="0" borderId="6" xfId="2" applyNumberFormat="1" applyFont="1" applyBorder="1" applyAlignment="1">
      <alignment horizontal="center" vertical="center" textRotation="90" wrapText="1"/>
    </xf>
    <xf numFmtId="0" fontId="26" fillId="0" borderId="6" xfId="0" applyFont="1" applyFill="1" applyBorder="1" applyAlignment="1">
      <alignment horizontal="center" vertical="center" textRotation="90" wrapText="1"/>
    </xf>
    <xf numFmtId="164" fontId="26" fillId="0" borderId="11" xfId="0" applyNumberFormat="1" applyFont="1" applyBorder="1" applyAlignment="1">
      <alignment horizontal="center" vertical="center" textRotation="90"/>
    </xf>
    <xf numFmtId="164" fontId="26" fillId="0" borderId="6" xfId="0" applyNumberFormat="1" applyFont="1" applyFill="1" applyBorder="1" applyAlignment="1">
      <alignment horizontal="center" vertical="center" textRotation="90"/>
    </xf>
    <xf numFmtId="167" fontId="26" fillId="0" borderId="6" xfId="0" applyNumberFormat="1" applyFont="1" applyFill="1" applyBorder="1" applyAlignment="1">
      <alignment horizontal="center" vertical="center" textRotation="90" wrapText="1"/>
    </xf>
    <xf numFmtId="0" fontId="26" fillId="0" borderId="6" xfId="0" applyFont="1" applyBorder="1"/>
    <xf numFmtId="3" fontId="26" fillId="0" borderId="6" xfId="0" applyNumberFormat="1" applyFont="1" applyFill="1" applyBorder="1" applyAlignment="1">
      <alignment horizontal="center" vertical="center" textRotation="90" wrapText="1"/>
    </xf>
    <xf numFmtId="0" fontId="30" fillId="2" borderId="6" xfId="0" applyFont="1" applyFill="1" applyBorder="1" applyAlignment="1">
      <alignment horizontal="center" vertical="center" textRotation="90" wrapText="1"/>
    </xf>
    <xf numFmtId="164" fontId="26" fillId="0" borderId="14" xfId="0" applyNumberFormat="1" applyFont="1" applyFill="1" applyBorder="1" applyAlignment="1">
      <alignment horizontal="center" vertical="center" textRotation="90" wrapText="1"/>
    </xf>
    <xf numFmtId="165" fontId="2" fillId="0" borderId="6" xfId="0" applyNumberFormat="1" applyFont="1" applyBorder="1" applyAlignment="1">
      <alignment horizontal="justify" vertical="center" textRotation="90"/>
    </xf>
    <xf numFmtId="165" fontId="26" fillId="0" borderId="6" xfId="2" applyNumberFormat="1" applyFont="1" applyBorder="1" applyAlignment="1">
      <alignment horizontal="center" vertical="center" textRotation="90" wrapText="1"/>
    </xf>
    <xf numFmtId="0" fontId="2" fillId="0" borderId="6" xfId="0" applyFont="1" applyBorder="1" applyAlignment="1"/>
    <xf numFmtId="165" fontId="26" fillId="8" borderId="6" xfId="0" applyNumberFormat="1" applyFont="1" applyFill="1" applyBorder="1" applyAlignment="1">
      <alignment horizontal="center" vertical="center" textRotation="90" wrapText="1"/>
    </xf>
    <xf numFmtId="0" fontId="12" fillId="0" borderId="6" xfId="2" applyFont="1" applyFill="1" applyBorder="1" applyAlignment="1">
      <alignment horizontal="center" vertical="center" textRotation="90"/>
    </xf>
    <xf numFmtId="0" fontId="12" fillId="0" borderId="5" xfId="0" applyFont="1" applyFill="1" applyBorder="1" applyAlignment="1">
      <alignment horizontal="center" vertical="center" textRotation="90"/>
    </xf>
    <xf numFmtId="164" fontId="7" fillId="0" borderId="18" xfId="0" applyNumberFormat="1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18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textRotation="90" wrapText="1"/>
    </xf>
    <xf numFmtId="164" fontId="15" fillId="0" borderId="6" xfId="0" applyNumberFormat="1" applyFont="1" applyFill="1" applyBorder="1" applyAlignment="1">
      <alignment horizontal="center" vertical="center" textRotation="90"/>
    </xf>
    <xf numFmtId="165" fontId="2" fillId="0" borderId="7" xfId="0" applyNumberFormat="1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3" fontId="2" fillId="0" borderId="6" xfId="0" applyNumberFormat="1" applyFont="1" applyFill="1" applyBorder="1" applyAlignment="1">
      <alignment horizontal="center" vertical="center" textRotation="90" wrapText="1"/>
    </xf>
    <xf numFmtId="165" fontId="2" fillId="0" borderId="6" xfId="0" applyNumberFormat="1" applyFont="1" applyFill="1" applyBorder="1" applyAlignment="1">
      <alignment textRotation="90"/>
    </xf>
    <xf numFmtId="0" fontId="1" fillId="0" borderId="2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textRotation="90" wrapText="1"/>
    </xf>
    <xf numFmtId="0" fontId="29" fillId="0" borderId="6" xfId="2" applyFont="1" applyFill="1" applyBorder="1" applyAlignment="1">
      <alignment horizontal="right" vertical="center" textRotation="90" wrapText="1"/>
    </xf>
    <xf numFmtId="0" fontId="1" fillId="0" borderId="7" xfId="0" applyFont="1" applyFill="1" applyBorder="1"/>
    <xf numFmtId="164" fontId="2" fillId="0" borderId="6" xfId="0" applyNumberFormat="1" applyFont="1" applyFill="1" applyBorder="1" applyAlignment="1">
      <alignment horizontal="center" vertical="center" textRotation="90"/>
    </xf>
    <xf numFmtId="165" fontId="2" fillId="0" borderId="7" xfId="0" applyNumberFormat="1" applyFont="1" applyFill="1" applyBorder="1" applyAlignment="1">
      <alignment horizontal="center" vertical="center" textRotation="90" wrapText="1"/>
    </xf>
    <xf numFmtId="165" fontId="26" fillId="0" borderId="6" xfId="0" applyNumberFormat="1" applyFont="1" applyFill="1" applyBorder="1" applyAlignment="1">
      <alignment horizontal="justify" vertical="center" textRotation="90"/>
    </xf>
    <xf numFmtId="0" fontId="2" fillId="0" borderId="7" xfId="0" applyFont="1" applyFill="1" applyBorder="1" applyAlignment="1">
      <alignment horizontal="center" vertical="center" textRotation="90" wrapText="1"/>
    </xf>
    <xf numFmtId="167" fontId="1" fillId="0" borderId="6" xfId="0" applyNumberFormat="1" applyFont="1" applyFill="1" applyBorder="1"/>
    <xf numFmtId="165" fontId="26" fillId="0" borderId="6" xfId="2" applyNumberFormat="1" applyFont="1" applyFill="1" applyBorder="1" applyAlignment="1">
      <alignment horizontal="center" vertical="center" textRotation="90"/>
    </xf>
    <xf numFmtId="164" fontId="26" fillId="0" borderId="6" xfId="2" applyNumberFormat="1" applyFont="1" applyFill="1" applyBorder="1" applyAlignment="1">
      <alignment horizontal="center" vertical="center" textRotation="90" wrapText="1"/>
    </xf>
    <xf numFmtId="0" fontId="2" fillId="0" borderId="6" xfId="2" applyFont="1" applyFill="1" applyBorder="1" applyAlignment="1">
      <alignment textRotation="90"/>
    </xf>
    <xf numFmtId="0" fontId="1" fillId="0" borderId="6" xfId="2" applyFont="1" applyFill="1" applyBorder="1"/>
    <xf numFmtId="165" fontId="2" fillId="0" borderId="6" xfId="2" applyNumberFormat="1" applyFont="1" applyFill="1" applyBorder="1" applyAlignment="1">
      <alignment horizontal="center" vertical="center" textRotation="90"/>
    </xf>
    <xf numFmtId="0" fontId="1" fillId="0" borderId="20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right" vertical="center" textRotation="90" wrapText="1"/>
    </xf>
    <xf numFmtId="165" fontId="2" fillId="0" borderId="6" xfId="2" applyNumberFormat="1" applyFont="1" applyFill="1" applyBorder="1" applyAlignment="1">
      <alignment horizontal="center" vertical="center" textRotation="90" wrapText="1"/>
    </xf>
    <xf numFmtId="164" fontId="2" fillId="0" borderId="22" xfId="0" applyNumberFormat="1" applyFont="1" applyFill="1" applyBorder="1" applyAlignment="1">
      <alignment horizontal="center" vertical="center" textRotation="90" wrapText="1"/>
    </xf>
    <xf numFmtId="164" fontId="26" fillId="0" borderId="7" xfId="0" applyNumberFormat="1" applyFont="1" applyFill="1" applyBorder="1" applyAlignment="1">
      <alignment horizontal="center" vertical="center" textRotation="90" wrapText="1"/>
    </xf>
    <xf numFmtId="165" fontId="2" fillId="0" borderId="5" xfId="0" applyNumberFormat="1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/>
    <xf numFmtId="9" fontId="2" fillId="0" borderId="6" xfId="0" applyNumberFormat="1" applyFont="1" applyFill="1" applyBorder="1" applyAlignment="1">
      <alignment horizontal="center" vertical="center" textRotation="90" wrapText="1"/>
    </xf>
    <xf numFmtId="4" fontId="16" fillId="0" borderId="6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right" vertical="center" textRotation="90" wrapText="1"/>
    </xf>
    <xf numFmtId="164" fontId="2" fillId="0" borderId="7" xfId="0" applyNumberFormat="1" applyFont="1" applyFill="1" applyBorder="1" applyAlignment="1">
      <alignment horizontal="center" vertical="center" textRotation="90"/>
    </xf>
    <xf numFmtId="0" fontId="15" fillId="0" borderId="6" xfId="0" applyFont="1" applyFill="1" applyBorder="1" applyAlignment="1">
      <alignment horizontal="right" vertical="center" textRotation="90" wrapText="1"/>
    </xf>
    <xf numFmtId="165" fontId="1" fillId="0" borderId="7" xfId="0" applyNumberFormat="1" applyFont="1" applyFill="1" applyBorder="1"/>
    <xf numFmtId="0" fontId="2" fillId="0" borderId="0" xfId="0" applyFont="1" applyFill="1"/>
    <xf numFmtId="0" fontId="1" fillId="0" borderId="24" xfId="0" applyFont="1" applyFill="1" applyBorder="1" applyAlignment="1">
      <alignment horizontal="center" vertical="center"/>
    </xf>
    <xf numFmtId="164" fontId="1" fillId="0" borderId="6" xfId="0" applyNumberFormat="1" applyFont="1" applyFill="1" applyBorder="1"/>
    <xf numFmtId="164" fontId="1" fillId="0" borderId="7" xfId="0" applyNumberFormat="1" applyFont="1" applyFill="1" applyBorder="1"/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textRotation="90"/>
    </xf>
    <xf numFmtId="164" fontId="15" fillId="0" borderId="7" xfId="0" applyNumberFormat="1" applyFont="1" applyFill="1" applyBorder="1" applyAlignment="1">
      <alignment horizontal="center" vertical="center" textRotation="90" wrapText="1"/>
    </xf>
    <xf numFmtId="168" fontId="2" fillId="0" borderId="6" xfId="1" applyNumberFormat="1" applyFont="1" applyFill="1" applyBorder="1" applyAlignment="1" applyProtection="1">
      <alignment horizontal="center" vertical="center" textRotation="90" wrapText="1"/>
    </xf>
    <xf numFmtId="168" fontId="2" fillId="0" borderId="6" xfId="0" applyNumberFormat="1" applyFont="1" applyFill="1" applyBorder="1" applyAlignment="1">
      <alignment horizontal="center" vertical="center" textRotation="90" wrapText="1"/>
    </xf>
    <xf numFmtId="164" fontId="2" fillId="0" borderId="6" xfId="0" applyNumberFormat="1" applyFont="1" applyFill="1" applyBorder="1" applyAlignment="1">
      <alignment vertical="center" textRotation="90" wrapText="1"/>
    </xf>
    <xf numFmtId="0" fontId="2" fillId="0" borderId="22" xfId="0" applyFont="1" applyFill="1" applyBorder="1"/>
    <xf numFmtId="164" fontId="2" fillId="0" borderId="24" xfId="0" applyNumberFormat="1" applyFont="1" applyFill="1" applyBorder="1" applyAlignment="1">
      <alignment horizontal="center" vertical="center" textRotation="90" wrapText="1"/>
    </xf>
    <xf numFmtId="4" fontId="15" fillId="0" borderId="6" xfId="0" applyNumberFormat="1" applyFont="1" applyFill="1" applyBorder="1" applyAlignment="1">
      <alignment horizontal="center" vertical="center" textRotation="90" wrapText="1"/>
    </xf>
    <xf numFmtId="4" fontId="2" fillId="0" borderId="5" xfId="0" applyNumberFormat="1" applyFont="1" applyFill="1" applyBorder="1" applyAlignment="1">
      <alignment horizontal="center" vertical="center" textRotation="90" wrapText="1"/>
    </xf>
    <xf numFmtId="4" fontId="2" fillId="0" borderId="0" xfId="0" applyNumberFormat="1" applyFont="1" applyFill="1"/>
    <xf numFmtId="4" fontId="2" fillId="0" borderId="0" xfId="0" applyNumberFormat="1" applyFont="1" applyFill="1" applyBorder="1" applyAlignment="1">
      <alignment horizontal="center" vertical="center" textRotation="90" wrapText="1"/>
    </xf>
    <xf numFmtId="1" fontId="13" fillId="0" borderId="0" xfId="0" applyNumberFormat="1" applyFont="1" applyFill="1" applyBorder="1" applyAlignment="1">
      <alignment horizontal="left" vertical="center"/>
    </xf>
    <xf numFmtId="4" fontId="6" fillId="0" borderId="6" xfId="0" applyNumberFormat="1" applyFont="1" applyFill="1" applyBorder="1" applyAlignment="1">
      <alignment horizontal="center" vertical="center" textRotation="90" wrapText="1"/>
    </xf>
    <xf numFmtId="164" fontId="2" fillId="0" borderId="19" xfId="0" applyNumberFormat="1" applyFont="1" applyFill="1" applyBorder="1" applyAlignment="1">
      <alignment horizontal="center" vertical="center" textRotation="90" wrapText="1"/>
    </xf>
    <xf numFmtId="9" fontId="2" fillId="0" borderId="0" xfId="0" applyNumberFormat="1" applyFont="1" applyFill="1"/>
    <xf numFmtId="0" fontId="12" fillId="0" borderId="0" xfId="0" applyFont="1" applyFill="1" applyBorder="1" applyAlignment="1">
      <alignment horizontal="right" vertical="center" textRotation="90"/>
    </xf>
    <xf numFmtId="0" fontId="12" fillId="0" borderId="0" xfId="0" applyFont="1" applyFill="1" applyBorder="1" applyAlignment="1">
      <alignment horizontal="center" vertical="center" textRotation="90"/>
    </xf>
    <xf numFmtId="0" fontId="12" fillId="0" borderId="0" xfId="0" applyFont="1" applyFill="1" applyBorder="1" applyAlignment="1">
      <alignment horizontal="center" vertical="center" textRotation="90" wrapText="1"/>
    </xf>
    <xf numFmtId="3" fontId="12" fillId="0" borderId="0" xfId="1" applyNumberFormat="1" applyFont="1" applyBorder="1" applyAlignment="1" applyProtection="1">
      <alignment horizontal="center" vertical="center" textRotation="90" wrapText="1"/>
    </xf>
    <xf numFmtId="164" fontId="2" fillId="0" borderId="0" xfId="0" applyNumberFormat="1" applyFont="1" applyBorder="1" applyAlignment="1">
      <alignment horizontal="center" vertical="center" textRotation="90" wrapText="1"/>
    </xf>
    <xf numFmtId="164" fontId="26" fillId="0" borderId="0" xfId="0" applyNumberFormat="1" applyFont="1" applyBorder="1" applyAlignment="1">
      <alignment horizontal="center" vertical="center" textRotation="90" wrapText="1"/>
    </xf>
    <xf numFmtId="165" fontId="2" fillId="0" borderId="0" xfId="0" applyNumberFormat="1" applyFont="1" applyFill="1" applyBorder="1" applyAlignment="1">
      <alignment horizontal="center" vertical="center" textRotation="90"/>
    </xf>
    <xf numFmtId="164" fontId="2" fillId="0" borderId="0" xfId="0" applyNumberFormat="1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textRotation="90"/>
    </xf>
    <xf numFmtId="0" fontId="1" fillId="0" borderId="0" xfId="0" applyFont="1" applyFill="1" applyBorder="1"/>
    <xf numFmtId="4" fontId="26" fillId="0" borderId="0" xfId="0" applyNumberFormat="1" applyFont="1" applyFill="1" applyBorder="1" applyAlignment="1">
      <alignment horizontal="center" vertical="center" textRotation="90" wrapText="1"/>
    </xf>
    <xf numFmtId="3" fontId="12" fillId="0" borderId="5" xfId="1" applyNumberFormat="1" applyFont="1" applyFill="1" applyBorder="1" applyAlignment="1" applyProtection="1">
      <alignment horizontal="center" vertical="center" textRotation="90" wrapText="1"/>
    </xf>
    <xf numFmtId="3" fontId="12" fillId="0" borderId="11" xfId="1" applyNumberFormat="1" applyFont="1" applyFill="1" applyBorder="1" applyAlignment="1" applyProtection="1">
      <alignment horizontal="center" vertical="center" textRotation="90" wrapText="1"/>
    </xf>
    <xf numFmtId="3" fontId="12" fillId="0" borderId="7" xfId="1" applyNumberFormat="1" applyFont="1" applyFill="1" applyBorder="1" applyAlignment="1" applyProtection="1">
      <alignment horizontal="center" vertical="center" textRotation="90" wrapText="1"/>
    </xf>
    <xf numFmtId="3" fontId="28" fillId="0" borderId="6" xfId="1" applyNumberFormat="1" applyFont="1" applyFill="1" applyBorder="1" applyAlignment="1" applyProtection="1">
      <alignment horizontal="center" vertical="center" textRotation="90" wrapText="1"/>
    </xf>
    <xf numFmtId="3" fontId="12" fillId="0" borderId="3" xfId="1" applyNumberFormat="1" applyFont="1" applyFill="1" applyBorder="1" applyAlignment="1" applyProtection="1">
      <alignment horizontal="center" vertical="center" textRotation="90" wrapText="1"/>
    </xf>
    <xf numFmtId="3" fontId="12" fillId="0" borderId="0" xfId="1" applyNumberFormat="1" applyFont="1" applyFill="1" applyBorder="1" applyAlignment="1" applyProtection="1">
      <alignment horizontal="center" vertical="center" textRotation="90" wrapText="1"/>
    </xf>
    <xf numFmtId="1" fontId="12" fillId="12" borderId="6" xfId="0" applyNumberFormat="1" applyFont="1" applyFill="1" applyBorder="1" applyAlignment="1">
      <alignment horizontal="center" vertical="center" textRotation="90" wrapText="1"/>
    </xf>
    <xf numFmtId="4" fontId="2" fillId="13" borderId="10" xfId="0" applyNumberFormat="1" applyFont="1" applyFill="1" applyBorder="1" applyAlignment="1">
      <alignment horizontal="center" vertical="center" textRotation="90" wrapText="1"/>
    </xf>
    <xf numFmtId="1" fontId="20" fillId="12" borderId="6" xfId="0" applyNumberFormat="1" applyFont="1" applyFill="1" applyBorder="1" applyAlignment="1">
      <alignment horizontal="center" vertical="center" textRotation="90" wrapText="1"/>
    </xf>
    <xf numFmtId="0" fontId="14" fillId="12" borderId="6" xfId="0" applyFont="1" applyFill="1" applyBorder="1"/>
    <xf numFmtId="1" fontId="13" fillId="0" borderId="0" xfId="0" applyNumberFormat="1" applyFont="1" applyBorder="1" applyAlignment="1">
      <alignment horizontal="left" vertical="center" wrapText="1"/>
    </xf>
    <xf numFmtId="1" fontId="13" fillId="0" borderId="0" xfId="0" applyNumberFormat="1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textRotation="90" wrapText="1"/>
    </xf>
    <xf numFmtId="164" fontId="7" fillId="0" borderId="2" xfId="0" applyNumberFormat="1" applyFont="1" applyBorder="1" applyAlignment="1">
      <alignment horizontal="center" vertical="center" textRotation="90" wrapText="1"/>
    </xf>
    <xf numFmtId="164" fontId="7" fillId="0" borderId="18" xfId="0" applyNumberFormat="1" applyFont="1" applyFill="1" applyBorder="1" applyAlignment="1">
      <alignment horizontal="center" vertical="center" textRotation="90" wrapText="1"/>
    </xf>
    <xf numFmtId="164" fontId="6" fillId="0" borderId="2" xfId="0" applyNumberFormat="1" applyFont="1" applyFill="1" applyBorder="1" applyAlignment="1">
      <alignment horizontal="center" vertical="center" textRotation="90" wrapText="1"/>
    </xf>
    <xf numFmtId="0" fontId="6" fillId="0" borderId="18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textRotation="90" wrapText="1"/>
    </xf>
    <xf numFmtId="4" fontId="7" fillId="0" borderId="2" xfId="0" applyNumberFormat="1" applyFont="1" applyBorder="1" applyAlignment="1">
      <alignment horizontal="center" vertical="center" textRotation="90" wrapText="1"/>
    </xf>
    <xf numFmtId="165" fontId="26" fillId="0" borderId="7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20" xfId="0" applyBorder="1" applyAlignment="1">
      <alignment wrapText="1"/>
    </xf>
    <xf numFmtId="0" fontId="14" fillId="0" borderId="16" xfId="0" applyFont="1" applyBorder="1" applyAlignment="1">
      <alignment vertical="center" wrapText="1"/>
    </xf>
    <xf numFmtId="1" fontId="14" fillId="0" borderId="0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Testo descrittivo" xfId="2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BBCF98"/>
      <rgbColor rgb="FFEEECE1"/>
      <rgbColor rgb="FFFFFF00"/>
      <rgbColor rgb="FFE6B7B6"/>
      <rgbColor rgb="FFAEF2C3"/>
      <rgbColor rgb="FFE51920"/>
      <rgbColor rgb="FFC5BE97"/>
      <rgbColor rgb="FFFDEADA"/>
      <rgbColor rgb="FF89A54F"/>
      <rgbColor rgb="FFFFCB6D"/>
      <rgbColor rgb="FF00B050"/>
      <rgbColor rgb="FFCBC1D9"/>
      <rgbColor rgb="FF878787"/>
      <rgbColor rgb="FF93AAD3"/>
      <rgbColor rgb="FFAA4743"/>
      <rgbColor rgb="FFFFFFCC"/>
      <rgbColor rgb="FFCCFFFF"/>
      <rgbColor rgb="FFD7E4BD"/>
      <rgbColor rgb="FFD09493"/>
      <rgbColor rgb="FF0070C0"/>
      <rgbColor rgb="FFC6D9F1"/>
      <rgbColor rgb="FFFAFCDA"/>
      <rgbColor rgb="FFFFCCFF"/>
      <rgbColor rgb="FFC2F567"/>
      <rgbColor rgb="FFB7DEE8"/>
      <rgbColor rgb="FFDDD9C8"/>
      <rgbColor rgb="FFF2DCDB"/>
      <rgbColor rgb="FFC4BD97"/>
      <rgbColor rgb="FFEBF1DE"/>
      <rgbColor rgb="FF00B0F0"/>
      <rgbColor rgb="FFDBEEF4"/>
      <rgbColor rgb="FFCCFFCC"/>
      <rgbColor rgb="FFF7FAD2"/>
      <rgbColor rgb="FF92C7D9"/>
      <rgbColor rgb="FFFF99FF"/>
      <rgbColor rgb="FFB3A2C7"/>
      <rgbColor rgb="FFFCD5B5"/>
      <rgbColor rgb="FF4C7CB6"/>
      <rgbColor rgb="FF66FFFF"/>
      <rgbColor rgb="FF92D050"/>
      <rgbColor rgb="FFFFCC00"/>
      <rgbColor rgb="FFEE8426"/>
      <rgbColor rgb="FFCC9900"/>
      <rgbColor rgb="FF725990"/>
      <rgbColor rgb="FFA99BBD"/>
      <rgbColor rgb="FFDDD9D2"/>
      <rgbColor rgb="FF429AB2"/>
      <rgbColor rgb="FFE6E0EC"/>
      <rgbColor rgb="FFFFC000"/>
      <rgbColor rgb="FFC0504D"/>
      <rgbColor rgb="FF6E309F"/>
      <rgbColor rgb="FFCCC1DA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3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4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5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6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7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8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9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0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1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2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3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4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5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6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7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8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8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8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8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8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8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8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8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8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8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8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9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9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9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9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9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9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9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9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9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199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0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0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0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0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0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0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0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0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0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0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1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1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1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1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1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1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1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1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1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1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2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2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2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2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2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2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2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2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2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2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3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3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3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3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3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3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3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3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3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3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4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4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4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4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4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4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4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4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4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4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5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5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5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5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5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5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5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5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5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5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6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6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6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6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6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6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6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6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6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6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70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71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72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73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74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75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76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77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78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136159</xdr:colOff>
      <xdr:row>9</xdr:row>
      <xdr:rowOff>137130</xdr:rowOff>
    </xdr:to>
    <xdr:sp macro="" textlink="">
      <xdr:nvSpPr>
        <xdr:cNvPr id="2079" name="CustomShape 1" hidden="1"/>
        <xdr:cNvSpPr/>
      </xdr:nvSpPr>
      <xdr:spPr>
        <a:xfrm>
          <a:off x="0" y="0"/>
          <a:ext cx="8795520" cy="735588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8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8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8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8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8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8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8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8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8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8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9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9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9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9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9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9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9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9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9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09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0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0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0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0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0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0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0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0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0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0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1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1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1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1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1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1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1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1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1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1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2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2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2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2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2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2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2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2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2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2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3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3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3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3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3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3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3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3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3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3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4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4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4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4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4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4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4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4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4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4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5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5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5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5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5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5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5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5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5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5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6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6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6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6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6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6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6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6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6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6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7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7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7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7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7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7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7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7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7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7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8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8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8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8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8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8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8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8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8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8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9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9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9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9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9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9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9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9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9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19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0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0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0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0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0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0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0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0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0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0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1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1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1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1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1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1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1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1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1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1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2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2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2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2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2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2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2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2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2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2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3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3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3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3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3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3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3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3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3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3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4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4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4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4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4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4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4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4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4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4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5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5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5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5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5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5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5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5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5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5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6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6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6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6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6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6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6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6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6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6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7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7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7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7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7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7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7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7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7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7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8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8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8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8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8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8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8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8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8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8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9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9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9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9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9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9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9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9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9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29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0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0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0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0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0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0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0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0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0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0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1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1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1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1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1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1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1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1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1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1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2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2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2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2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2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2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2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2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2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2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3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3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3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3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3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3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3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3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3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3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4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4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4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4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4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4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4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4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4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4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5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5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5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5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5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5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5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5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5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5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6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6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6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6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6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6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6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6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6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6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7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7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7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7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7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7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7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7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7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7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8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8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8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8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8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8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8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8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8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8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9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9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9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9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9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9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9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9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9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39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0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0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0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0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0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0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0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0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0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0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1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1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1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1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1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1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1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1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1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1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2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2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2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2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2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2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2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2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2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2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3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3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3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3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3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3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3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3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3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3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4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4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4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4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4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4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4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4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4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4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5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5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5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5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5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5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5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5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5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5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6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6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6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6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6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6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6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6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6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6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7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7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7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7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7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7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7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7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7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7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8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8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8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8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8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8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8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8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8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8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9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9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9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9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9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9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9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9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9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49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0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0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0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0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0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0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0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0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0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0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1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1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1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1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1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1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1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1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1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1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2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2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2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2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2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2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2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2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2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2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3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3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3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3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3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3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3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3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3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3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4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4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4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4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4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4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4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4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4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4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5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5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5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5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5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5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5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5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5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5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6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6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6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6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6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6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6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6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6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6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7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7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7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7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7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7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7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7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7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7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8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8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8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8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8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8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8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8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8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8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9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9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9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9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9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9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9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9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9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59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0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0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0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0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0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0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0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0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0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0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1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1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1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1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1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1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1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1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1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1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2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2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2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2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2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2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2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2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2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2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3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3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3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3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3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3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3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3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3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3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4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4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4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4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4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4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4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4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4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4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5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5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5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5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5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5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5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5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5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5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6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6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6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6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6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6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6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6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6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6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7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7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7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7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7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7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7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7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7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7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8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8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8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8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8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8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8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8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8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8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9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9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9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9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9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9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9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9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9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69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0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0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0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0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0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0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0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0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0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0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1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1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1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1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1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1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1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1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1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1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2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2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2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2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2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2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2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2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2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2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3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3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3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3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3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3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3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3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3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3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4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4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4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4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4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4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4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4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4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4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5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5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5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5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5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5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5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5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5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5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6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6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6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6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6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6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6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6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6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6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7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7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7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7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7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7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7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7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7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7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8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8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8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8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8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8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8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8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8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8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9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9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9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9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9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9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9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9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9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79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0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0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0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0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0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0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0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0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0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0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1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1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1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1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1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1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1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1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1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1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2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2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2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2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2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2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2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2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2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2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3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3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3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3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3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3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3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3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3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3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4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4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4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4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4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4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4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4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4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4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5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5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5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5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5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5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5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5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5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5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6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6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6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6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6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6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6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6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6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6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7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7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7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7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7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7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7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7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7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7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8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8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8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8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8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8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8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8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8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8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9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9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9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9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9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9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9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9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9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89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0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0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0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0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0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0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0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0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0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0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1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1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1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1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1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1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1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1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1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1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2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2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2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2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2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2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2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2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2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2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3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3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3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3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3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3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3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3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3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3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4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4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4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4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4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4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4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4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4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4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5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5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5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5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5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5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5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5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5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5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6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6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6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6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6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6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6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6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6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6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7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7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7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7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7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7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7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7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7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7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8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8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8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8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8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8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8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8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8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8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9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9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9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9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9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9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9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9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9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299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0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0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0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0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0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0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0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0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0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0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1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1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1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1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1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1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1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1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1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1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2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2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2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2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2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2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2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2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2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2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3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3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3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3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3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3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3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3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3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3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4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4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4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4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4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4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4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4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4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4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5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5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5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5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5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5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5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5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5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5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6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6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6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6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6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6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6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6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6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6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7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7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7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7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7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7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7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7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7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7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8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8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8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8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8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8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8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8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8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8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9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9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9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9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9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9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9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9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9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09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0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0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0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0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0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0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0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07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08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09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10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11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12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13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14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15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42</xdr:col>
      <xdr:colOff>63754</xdr:colOff>
      <xdr:row>2</xdr:row>
      <xdr:rowOff>201118</xdr:rowOff>
    </xdr:to>
    <xdr:sp macro="" textlink="">
      <xdr:nvSpPr>
        <xdr:cNvPr id="3116" name="CustomShape 1" hidden="1"/>
        <xdr:cNvSpPr/>
      </xdr:nvSpPr>
      <xdr:spPr>
        <a:xfrm>
          <a:off x="0" y="0"/>
          <a:ext cx="9107280" cy="1757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F428"/>
  <sheetViews>
    <sheetView tabSelected="1" topLeftCell="AT1" zoomScale="120" zoomScaleNormal="120" workbookViewId="0">
      <selection activeCell="CC4" sqref="CC4"/>
    </sheetView>
  </sheetViews>
  <sheetFormatPr defaultRowHeight="15.65"/>
  <cols>
    <col min="1" max="1" width="2.625" style="33" customWidth="1"/>
    <col min="2" max="2" width="2.375" style="1" customWidth="1"/>
    <col min="3" max="3" width="6.125" style="1" customWidth="1"/>
    <col min="4" max="4" width="2.125" style="30" customWidth="1"/>
    <col min="5" max="5" width="2.75" style="34" customWidth="1"/>
    <col min="6" max="6" width="2.5" style="2" customWidth="1"/>
    <col min="7" max="7" width="3.25" style="2" customWidth="1"/>
    <col min="8" max="8" width="2.75" style="2" customWidth="1"/>
    <col min="9" max="9" width="3.625" style="2" customWidth="1"/>
    <col min="10" max="10" width="2.75" style="1" customWidth="1"/>
    <col min="11" max="11" width="2.875" style="1" customWidth="1"/>
    <col min="12" max="12" width="3.125" style="1" customWidth="1"/>
    <col min="13" max="13" width="3" style="1" customWidth="1"/>
    <col min="14" max="14" width="3.125" style="3" customWidth="1"/>
    <col min="15" max="16" width="3.125" style="1" customWidth="1"/>
    <col min="17" max="17" width="3" style="1" customWidth="1"/>
    <col min="18" max="18" width="3.125" style="1" customWidth="1"/>
    <col min="19" max="19" width="2.875" style="1" customWidth="1"/>
    <col min="20" max="20" width="3.875" style="1" customWidth="1"/>
    <col min="21" max="21" width="2.875" style="1" customWidth="1"/>
    <col min="22" max="22" width="3.125" style="1" customWidth="1"/>
    <col min="23" max="23" width="3.25" style="1" customWidth="1"/>
    <col min="24" max="24" width="3.125" style="1" customWidth="1"/>
    <col min="25" max="25" width="3" style="1" customWidth="1"/>
    <col min="26" max="26" width="3.125" style="1" customWidth="1"/>
    <col min="27" max="27" width="2.875" style="1" customWidth="1"/>
    <col min="28" max="28" width="3" style="1" customWidth="1"/>
    <col min="29" max="29" width="4.625" style="4" customWidth="1"/>
    <col min="30" max="30" width="2.375" style="1" customWidth="1"/>
    <col min="31" max="31" width="2.875" style="1" customWidth="1"/>
    <col min="32" max="32" width="2.75" style="1" customWidth="1"/>
    <col min="33" max="33" width="4.5" style="1" customWidth="1"/>
    <col min="34" max="34" width="3.125" style="1" customWidth="1"/>
    <col min="35" max="35" width="2.875" style="1" customWidth="1"/>
    <col min="36" max="36" width="2.625" style="1" customWidth="1"/>
    <col min="37" max="38" width="2.75" style="1" customWidth="1"/>
    <col min="39" max="39" width="2.625" style="1" customWidth="1"/>
    <col min="40" max="40" width="2.875" style="1" customWidth="1"/>
    <col min="41" max="41" width="2.625" style="1" customWidth="1"/>
    <col min="42" max="42" width="2.875" style="1" customWidth="1"/>
    <col min="43" max="43" width="3" style="1" customWidth="1"/>
    <col min="44" max="46" width="2.875" style="1" customWidth="1"/>
    <col min="47" max="47" width="2.875" style="23" customWidth="1"/>
    <col min="48" max="48" width="2.875" style="1" customWidth="1"/>
    <col min="49" max="49" width="3.625" style="1" customWidth="1"/>
    <col min="50" max="50" width="3.25" style="1" customWidth="1"/>
    <col min="51" max="59" width="2.875" style="1" customWidth="1"/>
    <col min="60" max="60" width="3.875" style="1" customWidth="1"/>
    <col min="61" max="70" width="2.875" style="1" customWidth="1"/>
    <col min="71" max="71" width="3.625" style="1" customWidth="1"/>
    <col min="72" max="72" width="4.625" style="306" customWidth="1"/>
    <col min="73" max="73" width="2.875" style="5" customWidth="1"/>
    <col min="74" max="74" width="2.75" style="5" customWidth="1"/>
    <col min="75" max="75" width="2.875" style="5" customWidth="1"/>
    <col min="76" max="76" width="4.375" style="5" customWidth="1"/>
    <col min="77" max="77" width="4.375" style="292" customWidth="1"/>
    <col min="78" max="78" width="2.75" style="19" customWidth="1"/>
    <col min="79" max="79" width="2.625" style="19" customWidth="1"/>
    <col min="80" max="127" width="9.125" style="1" customWidth="1"/>
    <col min="128" max="128" width="18.75" style="1" customWidth="1"/>
    <col min="129" max="1020" width="9.125" style="1" customWidth="1"/>
  </cols>
  <sheetData>
    <row r="1" spans="1:79" s="6" customFormat="1" ht="18.2" customHeight="1" thickBot="1">
      <c r="A1" s="335" t="s">
        <v>550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5"/>
    </row>
    <row r="2" spans="1:79" s="10" customFormat="1" ht="103.95" customHeight="1" thickBot="1">
      <c r="A2" s="7"/>
      <c r="B2" s="8"/>
      <c r="C2" s="8"/>
      <c r="D2" s="8"/>
      <c r="E2" s="9"/>
      <c r="F2" s="336" t="s">
        <v>4</v>
      </c>
      <c r="G2" s="336"/>
      <c r="H2" s="336"/>
      <c r="I2" s="336"/>
      <c r="J2" s="336"/>
      <c r="K2" s="8" t="s">
        <v>5</v>
      </c>
      <c r="L2" s="337" t="s">
        <v>6</v>
      </c>
      <c r="M2" s="337"/>
      <c r="N2" s="36" t="s">
        <v>7</v>
      </c>
      <c r="O2" s="36" t="s">
        <v>8</v>
      </c>
      <c r="P2" s="36" t="s">
        <v>9</v>
      </c>
      <c r="Q2" s="36" t="s">
        <v>10</v>
      </c>
      <c r="R2" s="336" t="s">
        <v>11</v>
      </c>
      <c r="S2" s="336"/>
      <c r="T2" s="336" t="s">
        <v>12</v>
      </c>
      <c r="U2" s="336"/>
      <c r="V2" s="336"/>
      <c r="W2" s="336"/>
      <c r="X2" s="36" t="s">
        <v>13</v>
      </c>
      <c r="Y2" s="36" t="s">
        <v>14</v>
      </c>
      <c r="Z2" s="36" t="s">
        <v>15</v>
      </c>
      <c r="AA2" s="336" t="s">
        <v>16</v>
      </c>
      <c r="AB2" s="336"/>
      <c r="AC2" s="251" t="s">
        <v>17</v>
      </c>
      <c r="AD2" s="338" t="s">
        <v>18</v>
      </c>
      <c r="AE2" s="338"/>
      <c r="AF2" s="338"/>
      <c r="AG2" s="338"/>
      <c r="AH2" s="339" t="s">
        <v>19</v>
      </c>
      <c r="AI2" s="339"/>
      <c r="AJ2" s="339" t="s">
        <v>20</v>
      </c>
      <c r="AK2" s="339"/>
      <c r="AL2" s="340" t="s">
        <v>21</v>
      </c>
      <c r="AM2" s="340"/>
      <c r="AN2" s="341" t="s">
        <v>22</v>
      </c>
      <c r="AO2" s="341"/>
      <c r="AP2" s="252" t="s">
        <v>23</v>
      </c>
      <c r="AQ2" s="252" t="s">
        <v>24</v>
      </c>
      <c r="AR2" s="253" t="s">
        <v>25</v>
      </c>
      <c r="AS2" s="252" t="s">
        <v>26</v>
      </c>
      <c r="AT2" s="252" t="s">
        <v>27</v>
      </c>
      <c r="AU2" s="254" t="s">
        <v>28</v>
      </c>
      <c r="AV2" s="252" t="s">
        <v>29</v>
      </c>
      <c r="AW2" s="252" t="s">
        <v>30</v>
      </c>
      <c r="AX2" s="252" t="s">
        <v>31</v>
      </c>
      <c r="AY2" s="252" t="s">
        <v>32</v>
      </c>
      <c r="AZ2" s="252" t="s">
        <v>33</v>
      </c>
      <c r="BA2" s="252" t="s">
        <v>34</v>
      </c>
      <c r="BB2" s="252" t="s">
        <v>35</v>
      </c>
      <c r="BC2" s="252" t="s">
        <v>36</v>
      </c>
      <c r="BD2" s="252" t="s">
        <v>37</v>
      </c>
      <c r="BE2" s="252" t="s">
        <v>38</v>
      </c>
      <c r="BF2" s="252" t="s">
        <v>39</v>
      </c>
      <c r="BG2" s="252" t="s">
        <v>40</v>
      </c>
      <c r="BH2" s="252" t="s">
        <v>41</v>
      </c>
      <c r="BI2" s="252" t="s">
        <v>42</v>
      </c>
      <c r="BJ2" s="252" t="s">
        <v>43</v>
      </c>
      <c r="BK2" s="252" t="s">
        <v>44</v>
      </c>
      <c r="BL2" s="252" t="s">
        <v>45</v>
      </c>
      <c r="BM2" s="252" t="s">
        <v>46</v>
      </c>
      <c r="BN2" s="252" t="s">
        <v>47</v>
      </c>
      <c r="BO2" s="255" t="s">
        <v>48</v>
      </c>
      <c r="BP2" s="252" t="s">
        <v>49</v>
      </c>
      <c r="BQ2" s="252" t="s">
        <v>50</v>
      </c>
      <c r="BR2" s="253" t="s">
        <v>51</v>
      </c>
      <c r="BS2" s="37"/>
      <c r="BT2" s="342" t="s">
        <v>53</v>
      </c>
      <c r="BU2" s="342"/>
      <c r="BV2" s="38" t="s">
        <v>54</v>
      </c>
      <c r="BW2" s="38" t="s">
        <v>55</v>
      </c>
      <c r="BX2" s="37"/>
      <c r="BY2" s="309"/>
      <c r="BZ2" s="37"/>
      <c r="CA2" s="39"/>
    </row>
    <row r="3" spans="1:79" ht="87.65" customHeight="1">
      <c r="A3" s="7" t="s">
        <v>0</v>
      </c>
      <c r="B3" s="177" t="s">
        <v>1</v>
      </c>
      <c r="C3" s="177" t="s">
        <v>2</v>
      </c>
      <c r="D3" s="177" t="s">
        <v>3</v>
      </c>
      <c r="E3" s="9" t="s">
        <v>543</v>
      </c>
      <c r="F3" s="22" t="s">
        <v>59</v>
      </c>
      <c r="G3" s="11" t="s">
        <v>541</v>
      </c>
      <c r="H3" s="11" t="s">
        <v>60</v>
      </c>
      <c r="I3" s="12" t="s">
        <v>61</v>
      </c>
      <c r="J3" s="12" t="s">
        <v>62</v>
      </c>
      <c r="K3" s="12" t="s">
        <v>63</v>
      </c>
      <c r="L3" s="12" t="s">
        <v>64</v>
      </c>
      <c r="M3" s="12" t="s">
        <v>65</v>
      </c>
      <c r="N3" s="13" t="s">
        <v>66</v>
      </c>
      <c r="O3" s="14" t="s">
        <v>67</v>
      </c>
      <c r="P3" s="12" t="s">
        <v>68</v>
      </c>
      <c r="Q3" s="12" t="s">
        <v>69</v>
      </c>
      <c r="R3" s="14" t="s">
        <v>70</v>
      </c>
      <c r="S3" s="12" t="s">
        <v>71</v>
      </c>
      <c r="T3" s="12" t="s">
        <v>72</v>
      </c>
      <c r="U3" s="12" t="s">
        <v>73</v>
      </c>
      <c r="V3" s="12" t="s">
        <v>74</v>
      </c>
      <c r="W3" s="12" t="s">
        <v>75</v>
      </c>
      <c r="X3" s="12" t="s">
        <v>76</v>
      </c>
      <c r="Y3" s="12" t="s">
        <v>77</v>
      </c>
      <c r="Z3" s="12" t="s">
        <v>78</v>
      </c>
      <c r="AA3" s="12" t="s">
        <v>79</v>
      </c>
      <c r="AB3" s="12" t="s">
        <v>80</v>
      </c>
      <c r="AC3" s="203" t="s">
        <v>81</v>
      </c>
      <c r="AD3" s="203" t="s">
        <v>82</v>
      </c>
      <c r="AE3" s="203" t="s">
        <v>83</v>
      </c>
      <c r="AF3" s="203" t="s">
        <v>84</v>
      </c>
      <c r="AG3" s="203" t="s">
        <v>85</v>
      </c>
      <c r="AH3" s="256" t="s">
        <v>86</v>
      </c>
      <c r="AI3" s="203" t="s">
        <v>87</v>
      </c>
      <c r="AJ3" s="203" t="s">
        <v>88</v>
      </c>
      <c r="AK3" s="203" t="s">
        <v>89</v>
      </c>
      <c r="AL3" s="203" t="s">
        <v>90</v>
      </c>
      <c r="AM3" s="203" t="s">
        <v>91</v>
      </c>
      <c r="AN3" s="203" t="s">
        <v>92</v>
      </c>
      <c r="AO3" s="203" t="s">
        <v>93</v>
      </c>
      <c r="AP3" s="203" t="s">
        <v>94</v>
      </c>
      <c r="AQ3" s="203" t="s">
        <v>95</v>
      </c>
      <c r="AR3" s="203" t="s">
        <v>96</v>
      </c>
      <c r="AS3" s="203" t="s">
        <v>97</v>
      </c>
      <c r="AT3" s="203" t="s">
        <v>98</v>
      </c>
      <c r="AU3" s="203" t="s">
        <v>99</v>
      </c>
      <c r="AV3" s="203" t="s">
        <v>437</v>
      </c>
      <c r="AW3" s="203" t="s">
        <v>100</v>
      </c>
      <c r="AX3" s="203" t="s">
        <v>438</v>
      </c>
      <c r="AY3" s="203" t="s">
        <v>439</v>
      </c>
      <c r="AZ3" s="203" t="s">
        <v>440</v>
      </c>
      <c r="BA3" s="203" t="s">
        <v>441</v>
      </c>
      <c r="BB3" s="203" t="s">
        <v>442</v>
      </c>
      <c r="BC3" s="203" t="s">
        <v>101</v>
      </c>
      <c r="BD3" s="203" t="s">
        <v>443</v>
      </c>
      <c r="BE3" s="203" t="s">
        <v>102</v>
      </c>
      <c r="BF3" s="203" t="s">
        <v>103</v>
      </c>
      <c r="BG3" s="203" t="s">
        <v>104</v>
      </c>
      <c r="BH3" s="203" t="s">
        <v>444</v>
      </c>
      <c r="BI3" s="203" t="s">
        <v>445</v>
      </c>
      <c r="BJ3" s="203" t="s">
        <v>446</v>
      </c>
      <c r="BK3" s="203" t="s">
        <v>447</v>
      </c>
      <c r="BL3" s="203" t="s">
        <v>448</v>
      </c>
      <c r="BM3" s="203" t="s">
        <v>449</v>
      </c>
      <c r="BN3" s="203" t="s">
        <v>105</v>
      </c>
      <c r="BO3" s="203" t="s">
        <v>106</v>
      </c>
      <c r="BP3" s="203" t="s">
        <v>107</v>
      </c>
      <c r="BQ3" s="203" t="s">
        <v>108</v>
      </c>
      <c r="BR3" s="203" t="s">
        <v>109</v>
      </c>
      <c r="BS3" s="37" t="s">
        <v>52</v>
      </c>
      <c r="BT3" s="304" t="s">
        <v>110</v>
      </c>
      <c r="BU3" s="29" t="s">
        <v>106</v>
      </c>
      <c r="BV3" s="29" t="s">
        <v>111</v>
      </c>
      <c r="BW3" s="29" t="s">
        <v>112</v>
      </c>
      <c r="BX3" s="37" t="s">
        <v>56</v>
      </c>
      <c r="BY3" s="309" t="s">
        <v>57</v>
      </c>
      <c r="BZ3" s="37" t="s">
        <v>58</v>
      </c>
      <c r="CA3" s="40"/>
    </row>
    <row r="4" spans="1:79" ht="61.5" customHeight="1">
      <c r="A4" s="149" t="s">
        <v>113</v>
      </c>
      <c r="B4" s="151" t="s">
        <v>272</v>
      </c>
      <c r="C4" s="155" t="s">
        <v>273</v>
      </c>
      <c r="D4" s="155">
        <v>79002</v>
      </c>
      <c r="E4" s="41">
        <v>830</v>
      </c>
      <c r="F4" s="147"/>
      <c r="G4" s="46"/>
      <c r="H4" s="15"/>
      <c r="I4" s="165">
        <v>65.03</v>
      </c>
      <c r="J4" s="15"/>
      <c r="K4" s="165">
        <v>4.4800000000000004</v>
      </c>
      <c r="L4" s="165">
        <v>24.59</v>
      </c>
      <c r="M4" s="165"/>
      <c r="N4" s="165">
        <v>25.62</v>
      </c>
      <c r="O4" s="16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214">
        <v>29.29</v>
      </c>
      <c r="AD4" s="145"/>
      <c r="AE4" s="145"/>
      <c r="AF4" s="145"/>
      <c r="AG4" s="214">
        <v>28.48</v>
      </c>
      <c r="AH4" s="145"/>
      <c r="AI4" s="145"/>
      <c r="AJ4" s="145"/>
      <c r="AK4" s="145"/>
      <c r="AL4" s="145"/>
      <c r="AM4" s="145"/>
      <c r="AN4" s="145"/>
      <c r="AO4" s="145"/>
      <c r="AP4" s="214">
        <v>0.36</v>
      </c>
      <c r="AQ4" s="145"/>
      <c r="AR4" s="145"/>
      <c r="AS4" s="145"/>
      <c r="AT4" s="145"/>
      <c r="AU4" s="179"/>
      <c r="AV4" s="180"/>
      <c r="AW4" s="180"/>
      <c r="AX4" s="145"/>
      <c r="AY4" s="145"/>
      <c r="AZ4" s="145"/>
      <c r="BA4" s="145"/>
      <c r="BB4" s="145"/>
      <c r="BC4" s="145"/>
      <c r="BD4" s="145"/>
      <c r="BE4" s="145"/>
      <c r="BF4" s="180"/>
      <c r="BG4" s="180"/>
      <c r="BH4" s="145"/>
      <c r="BI4" s="145"/>
      <c r="BJ4" s="145"/>
      <c r="BK4" s="145"/>
      <c r="BL4" s="145"/>
      <c r="BM4" s="145"/>
      <c r="BN4" s="145"/>
      <c r="BO4" s="145"/>
      <c r="BP4" s="180"/>
      <c r="BQ4" s="145"/>
      <c r="BR4" s="257"/>
      <c r="BS4" s="26">
        <f t="shared" ref="BS4:BS19" si="0">SUM(G4:BR4)</f>
        <v>177.85000000000002</v>
      </c>
      <c r="BT4" s="233">
        <v>84.24</v>
      </c>
      <c r="BU4" s="27"/>
      <c r="BV4" s="27"/>
      <c r="BW4" s="42"/>
      <c r="BX4" s="43">
        <f t="shared" ref="BX4:BX35" si="1">BT4+BU4+BV4+BW4</f>
        <v>84.24</v>
      </c>
      <c r="BY4" s="199">
        <f t="shared" ref="BY4:BY35" si="2">BS4/(BS4+BX4)*100</f>
        <v>67.858369262467093</v>
      </c>
      <c r="BZ4" s="44"/>
      <c r="CA4" s="178"/>
    </row>
    <row r="5" spans="1:79" ht="53.5" customHeight="1">
      <c r="A5" s="20" t="s">
        <v>113</v>
      </c>
      <c r="B5" s="189" t="s">
        <v>272</v>
      </c>
      <c r="C5" s="16" t="s">
        <v>324</v>
      </c>
      <c r="D5" s="16">
        <v>79003</v>
      </c>
      <c r="E5" s="41">
        <v>1652</v>
      </c>
      <c r="F5" s="147"/>
      <c r="G5" s="28"/>
      <c r="H5" s="28"/>
      <c r="I5" s="165">
        <v>124.23</v>
      </c>
      <c r="J5" s="46"/>
      <c r="K5" s="167"/>
      <c r="L5" s="5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145"/>
      <c r="AD5" s="194"/>
      <c r="AE5" s="194"/>
      <c r="AF5" s="194"/>
      <c r="AG5" s="18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84"/>
      <c r="AV5" s="180"/>
      <c r="AW5" s="180"/>
      <c r="AX5" s="187"/>
      <c r="AY5" s="187"/>
      <c r="AZ5" s="187"/>
      <c r="BA5" s="187"/>
      <c r="BB5" s="187"/>
      <c r="BC5" s="187"/>
      <c r="BD5" s="187"/>
      <c r="BE5" s="187"/>
      <c r="BF5" s="180"/>
      <c r="BG5" s="180"/>
      <c r="BH5" s="187"/>
      <c r="BI5" s="187"/>
      <c r="BJ5" s="187"/>
      <c r="BK5" s="187"/>
      <c r="BL5" s="187"/>
      <c r="BM5" s="187"/>
      <c r="BN5" s="187"/>
      <c r="BO5" s="145"/>
      <c r="BP5" s="180"/>
      <c r="BQ5" s="187"/>
      <c r="BR5" s="258"/>
      <c r="BS5" s="26">
        <f t="shared" si="0"/>
        <v>124.23</v>
      </c>
      <c r="BT5" s="182">
        <v>220.32</v>
      </c>
      <c r="BU5" s="27"/>
      <c r="BV5" s="27"/>
      <c r="BW5" s="42"/>
      <c r="BX5" s="43">
        <f t="shared" si="1"/>
        <v>220.32</v>
      </c>
      <c r="BY5" s="199">
        <f t="shared" si="2"/>
        <v>36.055724858511098</v>
      </c>
      <c r="BZ5" s="44"/>
      <c r="CA5" s="45"/>
    </row>
    <row r="6" spans="1:79" ht="61.5" customHeight="1">
      <c r="A6" s="149" t="s">
        <v>113</v>
      </c>
      <c r="B6" s="151" t="s">
        <v>272</v>
      </c>
      <c r="C6" s="16" t="s">
        <v>297</v>
      </c>
      <c r="D6" s="16">
        <v>79004</v>
      </c>
      <c r="E6" s="41">
        <v>789</v>
      </c>
      <c r="F6" s="147"/>
      <c r="G6" s="101"/>
      <c r="H6" s="101"/>
      <c r="I6" s="150">
        <v>69.010000000000005</v>
      </c>
      <c r="J6" s="150"/>
      <c r="K6" s="241"/>
      <c r="L6" s="150">
        <v>24.3</v>
      </c>
      <c r="M6" s="150"/>
      <c r="N6" s="150">
        <v>18.45</v>
      </c>
      <c r="O6" s="150">
        <v>2.1</v>
      </c>
      <c r="P6" s="207"/>
      <c r="Q6" s="207"/>
      <c r="R6" s="207"/>
      <c r="S6" s="207"/>
      <c r="T6" s="150">
        <v>1.73</v>
      </c>
      <c r="U6" s="150">
        <v>2.75</v>
      </c>
      <c r="V6" s="150">
        <v>2.44</v>
      </c>
      <c r="W6" s="150"/>
      <c r="X6" s="150">
        <v>2.35</v>
      </c>
      <c r="Y6" s="150"/>
      <c r="Z6" s="150">
        <v>9.26</v>
      </c>
      <c r="AA6" s="150"/>
      <c r="AB6" s="150">
        <v>6.08</v>
      </c>
      <c r="AC6" s="214">
        <v>11.43</v>
      </c>
      <c r="AD6" s="207"/>
      <c r="AE6" s="207"/>
      <c r="AF6" s="207"/>
      <c r="AG6" s="207">
        <v>27.06</v>
      </c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79"/>
      <c r="AV6" s="180"/>
      <c r="AW6" s="180"/>
      <c r="AX6" s="141"/>
      <c r="AY6" s="141"/>
      <c r="AZ6" s="141"/>
      <c r="BA6" s="141"/>
      <c r="BB6" s="141"/>
      <c r="BC6" s="141"/>
      <c r="BD6" s="141"/>
      <c r="BE6" s="141"/>
      <c r="BF6" s="180"/>
      <c r="BG6" s="180"/>
      <c r="BH6" s="141"/>
      <c r="BI6" s="141"/>
      <c r="BJ6" s="141"/>
      <c r="BK6" s="141"/>
      <c r="BL6" s="141"/>
      <c r="BM6" s="141"/>
      <c r="BN6" s="141"/>
      <c r="BO6" s="145"/>
      <c r="BP6" s="180"/>
      <c r="BQ6" s="141"/>
      <c r="BR6" s="190"/>
      <c r="BS6" s="26">
        <f t="shared" si="0"/>
        <v>176.96</v>
      </c>
      <c r="BT6" s="233">
        <v>81.900000000000006</v>
      </c>
      <c r="BU6" s="27"/>
      <c r="BV6" s="27"/>
      <c r="BW6" s="42"/>
      <c r="BX6" s="43">
        <f t="shared" si="1"/>
        <v>81.900000000000006</v>
      </c>
      <c r="BY6" s="199">
        <f t="shared" si="2"/>
        <v>68.361276365603032</v>
      </c>
      <c r="BZ6" s="44"/>
      <c r="CA6" s="45"/>
    </row>
    <row r="7" spans="1:79" ht="54.7" customHeight="1">
      <c r="A7" s="149" t="s">
        <v>113</v>
      </c>
      <c r="B7" s="151" t="s">
        <v>272</v>
      </c>
      <c r="C7" s="48" t="s">
        <v>274</v>
      </c>
      <c r="D7" s="16">
        <v>79005</v>
      </c>
      <c r="E7" s="41">
        <v>663</v>
      </c>
      <c r="F7" s="147"/>
      <c r="G7" s="24"/>
      <c r="H7" s="24"/>
      <c r="I7" s="143">
        <v>70.203999999999994</v>
      </c>
      <c r="J7" s="143"/>
      <c r="K7" s="241"/>
      <c r="L7" s="143">
        <v>12.788</v>
      </c>
      <c r="M7" s="143">
        <v>13.464</v>
      </c>
      <c r="N7" s="143">
        <v>25.2</v>
      </c>
      <c r="O7" s="164"/>
      <c r="P7" s="164"/>
      <c r="Q7" s="164"/>
      <c r="R7" s="164"/>
      <c r="S7" s="242"/>
      <c r="T7" s="143">
        <v>3.262</v>
      </c>
      <c r="U7" s="143">
        <v>1.4039999999999999</v>
      </c>
      <c r="V7" s="143">
        <v>2.6040000000000001</v>
      </c>
      <c r="W7" s="169"/>
      <c r="X7" s="169"/>
      <c r="Y7" s="169"/>
      <c r="Z7" s="143"/>
      <c r="AA7" s="169"/>
      <c r="AB7" s="169"/>
      <c r="AC7" s="214">
        <v>10.176</v>
      </c>
      <c r="AD7" s="242"/>
      <c r="AE7" s="242"/>
      <c r="AF7" s="242"/>
      <c r="AG7" s="164">
        <v>25.675999999999998</v>
      </c>
      <c r="AH7" s="141"/>
      <c r="AI7" s="141"/>
      <c r="AJ7" s="164"/>
      <c r="AK7" s="141"/>
      <c r="AL7" s="164"/>
      <c r="AM7" s="141"/>
      <c r="AN7" s="164"/>
      <c r="AO7" s="141"/>
      <c r="AP7" s="141"/>
      <c r="AQ7" s="259"/>
      <c r="AR7" s="259"/>
      <c r="AS7" s="259"/>
      <c r="AT7" s="259"/>
      <c r="AU7" s="260"/>
      <c r="AV7" s="180"/>
      <c r="AW7" s="180"/>
      <c r="AX7" s="259"/>
      <c r="AY7" s="259"/>
      <c r="AZ7" s="259"/>
      <c r="BA7" s="259"/>
      <c r="BB7" s="259"/>
      <c r="BC7" s="259"/>
      <c r="BD7" s="259"/>
      <c r="BE7" s="259"/>
      <c r="BF7" s="180"/>
      <c r="BG7" s="180"/>
      <c r="BH7" s="259"/>
      <c r="BI7" s="259"/>
      <c r="BJ7" s="259"/>
      <c r="BK7" s="259"/>
      <c r="BL7" s="259"/>
      <c r="BM7" s="259"/>
      <c r="BN7" s="141"/>
      <c r="BO7" s="145"/>
      <c r="BP7" s="180"/>
      <c r="BQ7" s="259"/>
      <c r="BR7" s="190"/>
      <c r="BS7" s="26">
        <f t="shared" si="0"/>
        <v>164.77799999999996</v>
      </c>
      <c r="BT7" s="164">
        <v>69.575999999999993</v>
      </c>
      <c r="BU7" s="27"/>
      <c r="BV7" s="27"/>
      <c r="BW7" s="42"/>
      <c r="BX7" s="196">
        <f t="shared" si="1"/>
        <v>69.575999999999993</v>
      </c>
      <c r="BY7" s="199">
        <f t="shared" si="2"/>
        <v>70.311579917560607</v>
      </c>
      <c r="BZ7" s="44">
        <v>1.6</v>
      </c>
      <c r="CA7" s="45"/>
    </row>
    <row r="8" spans="1:79" ht="63" customHeight="1">
      <c r="A8" s="20" t="s">
        <v>113</v>
      </c>
      <c r="B8" s="189" t="s">
        <v>272</v>
      </c>
      <c r="C8" s="16" t="s">
        <v>325</v>
      </c>
      <c r="D8" s="16">
        <v>79007</v>
      </c>
      <c r="E8" s="41">
        <v>459</v>
      </c>
      <c r="F8" s="147"/>
      <c r="G8" s="49"/>
      <c r="H8" s="50"/>
      <c r="I8" s="343" t="s">
        <v>555</v>
      </c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344"/>
      <c r="AS8" s="344"/>
      <c r="AT8" s="344"/>
      <c r="AU8" s="344"/>
      <c r="AV8" s="344"/>
      <c r="AW8" s="344"/>
      <c r="AX8" s="344"/>
      <c r="AY8" s="344"/>
      <c r="AZ8" s="344"/>
      <c r="BA8" s="344"/>
      <c r="BB8" s="344"/>
      <c r="BC8" s="344"/>
      <c r="BD8" s="344"/>
      <c r="BE8" s="344"/>
      <c r="BF8" s="344"/>
      <c r="BG8" s="344"/>
      <c r="BH8" s="344"/>
      <c r="BI8" s="344"/>
      <c r="BJ8" s="344"/>
      <c r="BK8" s="344"/>
      <c r="BL8" s="344"/>
      <c r="BM8" s="344"/>
      <c r="BN8" s="344"/>
      <c r="BO8" s="344"/>
      <c r="BP8" s="344"/>
      <c r="BQ8" s="344"/>
      <c r="BR8" s="345"/>
      <c r="BS8" s="26">
        <f t="shared" si="0"/>
        <v>0</v>
      </c>
      <c r="BT8" s="182">
        <v>75.3</v>
      </c>
      <c r="BU8" s="27"/>
      <c r="BV8" s="27"/>
      <c r="BW8" s="42"/>
      <c r="BX8" s="43">
        <f t="shared" si="1"/>
        <v>75.3</v>
      </c>
      <c r="BY8" s="199">
        <f t="shared" si="2"/>
        <v>0</v>
      </c>
      <c r="BZ8" s="44"/>
      <c r="CA8" s="45"/>
    </row>
    <row r="9" spans="1:79" ht="65.25" customHeight="1">
      <c r="A9" s="149" t="s">
        <v>113</v>
      </c>
      <c r="B9" s="151" t="s">
        <v>272</v>
      </c>
      <c r="C9" s="243" t="s">
        <v>326</v>
      </c>
      <c r="D9" s="16">
        <v>79008</v>
      </c>
      <c r="E9" s="41">
        <v>2812</v>
      </c>
      <c r="F9" s="147"/>
      <c r="G9" s="101"/>
      <c r="H9" s="101"/>
      <c r="I9" s="143">
        <v>339.31</v>
      </c>
      <c r="J9" s="101"/>
      <c r="K9" s="109"/>
      <c r="L9" s="143">
        <v>65.989999999999995</v>
      </c>
      <c r="M9" s="143">
        <v>10.44</v>
      </c>
      <c r="N9" s="143">
        <v>90.68</v>
      </c>
      <c r="O9" s="141"/>
      <c r="P9" s="141"/>
      <c r="Q9" s="141"/>
      <c r="R9" s="141"/>
      <c r="S9" s="141"/>
      <c r="T9" s="143">
        <v>4.76</v>
      </c>
      <c r="U9" s="101"/>
      <c r="V9" s="101"/>
      <c r="W9" s="101"/>
      <c r="X9" s="143">
        <v>4.8600000000000003</v>
      </c>
      <c r="Y9" s="101"/>
      <c r="Z9" s="143">
        <v>2.2200000000000002</v>
      </c>
      <c r="AA9" s="101"/>
      <c r="AB9" s="143">
        <v>10.06</v>
      </c>
      <c r="AC9" s="214">
        <v>27.99</v>
      </c>
      <c r="AD9" s="141"/>
      <c r="AE9" s="141"/>
      <c r="AF9" s="141"/>
      <c r="AG9" s="164">
        <v>79.37</v>
      </c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79"/>
      <c r="AV9" s="180"/>
      <c r="AW9" s="180"/>
      <c r="AX9" s="141"/>
      <c r="AY9" s="141"/>
      <c r="AZ9" s="141"/>
      <c r="BA9" s="141"/>
      <c r="BB9" s="141"/>
      <c r="BC9" s="141"/>
      <c r="BD9" s="141"/>
      <c r="BE9" s="141"/>
      <c r="BF9" s="180"/>
      <c r="BG9" s="180"/>
      <c r="BH9" s="141"/>
      <c r="BI9" s="141"/>
      <c r="BJ9" s="141"/>
      <c r="BK9" s="141"/>
      <c r="BL9" s="141"/>
      <c r="BM9" s="141"/>
      <c r="BN9" s="141"/>
      <c r="BO9" s="145"/>
      <c r="BP9" s="180"/>
      <c r="BQ9" s="141"/>
      <c r="BR9" s="190"/>
      <c r="BS9" s="26">
        <f t="shared" si="0"/>
        <v>635.67999999999995</v>
      </c>
      <c r="BT9" s="233">
        <v>603.79</v>
      </c>
      <c r="BU9" s="27"/>
      <c r="BV9" s="27"/>
      <c r="BW9" s="42"/>
      <c r="BX9" s="52">
        <f t="shared" si="1"/>
        <v>603.79</v>
      </c>
      <c r="BY9" s="199">
        <f t="shared" si="2"/>
        <v>51.286436944823201</v>
      </c>
      <c r="BZ9" s="44"/>
      <c r="CA9" s="45"/>
    </row>
    <row r="10" spans="1:79" ht="65.25" customHeight="1">
      <c r="A10" s="149" t="s">
        <v>113</v>
      </c>
      <c r="B10" s="151" t="s">
        <v>272</v>
      </c>
      <c r="C10" s="112" t="s">
        <v>275</v>
      </c>
      <c r="D10" s="16">
        <v>79009</v>
      </c>
      <c r="E10" s="41">
        <v>1222</v>
      </c>
      <c r="F10" s="147"/>
      <c r="G10" s="101"/>
      <c r="H10" s="101"/>
      <c r="I10" s="143">
        <v>107.65</v>
      </c>
      <c r="J10" s="143"/>
      <c r="K10" s="241"/>
      <c r="L10" s="143">
        <v>26.44</v>
      </c>
      <c r="M10" s="143">
        <v>2.1</v>
      </c>
      <c r="N10" s="143">
        <v>41.54</v>
      </c>
      <c r="O10" s="143"/>
      <c r="P10" s="164"/>
      <c r="Q10" s="164"/>
      <c r="R10" s="164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214">
        <v>2.79</v>
      </c>
      <c r="AD10" s="164"/>
      <c r="AE10" s="164"/>
      <c r="AF10" s="164"/>
      <c r="AG10" s="164">
        <v>40.98</v>
      </c>
      <c r="AH10" s="164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79"/>
      <c r="AV10" s="180"/>
      <c r="AW10" s="180"/>
      <c r="AX10" s="141"/>
      <c r="AY10" s="141"/>
      <c r="AZ10" s="141"/>
      <c r="BA10" s="141"/>
      <c r="BB10" s="141"/>
      <c r="BC10" s="141"/>
      <c r="BD10" s="141"/>
      <c r="BE10" s="141"/>
      <c r="BF10" s="180"/>
      <c r="BG10" s="180"/>
      <c r="BH10" s="141"/>
      <c r="BI10" s="141"/>
      <c r="BJ10" s="141"/>
      <c r="BK10" s="141"/>
      <c r="BL10" s="141"/>
      <c r="BM10" s="141"/>
      <c r="BN10" s="141"/>
      <c r="BO10" s="145"/>
      <c r="BP10" s="180"/>
      <c r="BQ10" s="141"/>
      <c r="BR10" s="190"/>
      <c r="BS10" s="26">
        <f t="shared" si="0"/>
        <v>221.49999999999997</v>
      </c>
      <c r="BT10" s="233">
        <v>229.38</v>
      </c>
      <c r="BU10" s="27"/>
      <c r="BV10" s="27"/>
      <c r="BW10" s="42"/>
      <c r="BX10" s="43">
        <f t="shared" si="1"/>
        <v>229.38</v>
      </c>
      <c r="BY10" s="199">
        <f t="shared" si="2"/>
        <v>49.126153300212913</v>
      </c>
      <c r="BZ10" s="44"/>
      <c r="CA10" s="45"/>
    </row>
    <row r="11" spans="1:79" ht="56.25" customHeight="1">
      <c r="A11" s="149" t="s">
        <v>113</v>
      </c>
      <c r="B11" s="151" t="s">
        <v>272</v>
      </c>
      <c r="C11" s="16" t="s">
        <v>276</v>
      </c>
      <c r="D11" s="16">
        <v>79011</v>
      </c>
      <c r="E11" s="41">
        <v>7202</v>
      </c>
      <c r="F11" s="147"/>
      <c r="G11" s="49"/>
      <c r="H11" s="50"/>
      <c r="I11" s="143">
        <v>959.13</v>
      </c>
      <c r="J11" s="102"/>
      <c r="K11" s="150">
        <v>0.34</v>
      </c>
      <c r="L11" s="164">
        <v>83.76</v>
      </c>
      <c r="M11" s="164">
        <v>173.88</v>
      </c>
      <c r="N11" s="164">
        <v>301.92</v>
      </c>
      <c r="O11" s="57"/>
      <c r="P11" s="57"/>
      <c r="Q11" s="188"/>
      <c r="R11" s="141"/>
      <c r="S11" s="188"/>
      <c r="T11" s="188"/>
      <c r="U11" s="188"/>
      <c r="V11" s="102"/>
      <c r="W11" s="102"/>
      <c r="X11" s="102"/>
      <c r="Y11" s="102"/>
      <c r="Z11" s="102"/>
      <c r="AA11" s="102"/>
      <c r="AB11" s="102"/>
      <c r="AC11" s="214">
        <v>58.84</v>
      </c>
      <c r="AD11" s="188"/>
      <c r="AE11" s="262"/>
      <c r="AF11" s="188"/>
      <c r="AG11" s="164">
        <v>295.83999999999997</v>
      </c>
      <c r="AH11" s="188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79"/>
      <c r="AV11" s="180"/>
      <c r="AW11" s="180"/>
      <c r="AX11" s="141"/>
      <c r="AY11" s="141"/>
      <c r="AZ11" s="141"/>
      <c r="BA11" s="141"/>
      <c r="BB11" s="141"/>
      <c r="BC11" s="141"/>
      <c r="BD11" s="141"/>
      <c r="BE11" s="141"/>
      <c r="BF11" s="214"/>
      <c r="BG11" s="180"/>
      <c r="BH11" s="141"/>
      <c r="BI11" s="141"/>
      <c r="BJ11" s="141"/>
      <c r="BK11" s="141"/>
      <c r="BL11" s="141"/>
      <c r="BM11" s="141"/>
      <c r="BN11" s="141"/>
      <c r="BO11" s="145"/>
      <c r="BP11" s="180"/>
      <c r="BQ11" s="141"/>
      <c r="BR11" s="190"/>
      <c r="BS11" s="26">
        <f t="shared" si="0"/>
        <v>1873.71</v>
      </c>
      <c r="BT11" s="233">
        <v>733.03</v>
      </c>
      <c r="BU11" s="27"/>
      <c r="BV11" s="27"/>
      <c r="BW11" s="42"/>
      <c r="BX11" s="43">
        <f t="shared" si="1"/>
        <v>733.03</v>
      </c>
      <c r="BY11" s="199">
        <f t="shared" si="2"/>
        <v>71.879435616900807</v>
      </c>
      <c r="BZ11" s="53">
        <v>0.18</v>
      </c>
      <c r="CA11" s="45"/>
    </row>
    <row r="12" spans="1:79" ht="60.8" customHeight="1">
      <c r="A12" s="20" t="s">
        <v>113</v>
      </c>
      <c r="B12" s="189" t="s">
        <v>272</v>
      </c>
      <c r="C12" s="16" t="s">
        <v>277</v>
      </c>
      <c r="D12" s="16">
        <v>79012</v>
      </c>
      <c r="E12" s="41">
        <v>4949</v>
      </c>
      <c r="F12" s="147"/>
      <c r="G12" s="101"/>
      <c r="H12" s="101"/>
      <c r="I12" s="165">
        <v>359.97300000000001</v>
      </c>
      <c r="J12" s="141"/>
      <c r="K12" s="144"/>
      <c r="L12" s="141"/>
      <c r="M12" s="141"/>
      <c r="N12" s="141"/>
      <c r="O12" s="141"/>
      <c r="P12" s="141"/>
      <c r="Q12" s="141"/>
      <c r="R12" s="141"/>
      <c r="S12" s="141"/>
      <c r="T12" s="141"/>
      <c r="U12" s="101"/>
      <c r="V12" s="101"/>
      <c r="W12" s="101"/>
      <c r="X12" s="101"/>
      <c r="Y12" s="101"/>
      <c r="Z12" s="101"/>
      <c r="AA12" s="101"/>
      <c r="AB12" s="101"/>
      <c r="AC12" s="145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79"/>
      <c r="AV12" s="180"/>
      <c r="AW12" s="180"/>
      <c r="AX12" s="141"/>
      <c r="AY12" s="141"/>
      <c r="AZ12" s="141"/>
      <c r="BA12" s="141"/>
      <c r="BB12" s="141"/>
      <c r="BC12" s="141"/>
      <c r="BD12" s="141"/>
      <c r="BE12" s="141"/>
      <c r="BF12" s="180"/>
      <c r="BG12" s="180"/>
      <c r="BH12" s="141"/>
      <c r="BI12" s="141"/>
      <c r="BJ12" s="141"/>
      <c r="BK12" s="141"/>
      <c r="BL12" s="141"/>
      <c r="BM12" s="141"/>
      <c r="BN12" s="141"/>
      <c r="BO12" s="145"/>
      <c r="BP12" s="180"/>
      <c r="BQ12" s="141"/>
      <c r="BR12" s="190"/>
      <c r="BS12" s="26">
        <f t="shared" si="0"/>
        <v>359.97300000000001</v>
      </c>
      <c r="BT12" s="182">
        <v>1352.52</v>
      </c>
      <c r="BU12" s="27"/>
      <c r="BV12" s="27"/>
      <c r="BW12" s="42"/>
      <c r="BX12" s="43">
        <f t="shared" si="1"/>
        <v>1352.52</v>
      </c>
      <c r="BY12" s="199">
        <f t="shared" si="2"/>
        <v>21.020407090715118</v>
      </c>
      <c r="BZ12" s="53"/>
      <c r="CA12" s="54"/>
    </row>
    <row r="13" spans="1:79" ht="71.5" customHeight="1">
      <c r="A13" s="149" t="s">
        <v>113</v>
      </c>
      <c r="B13" s="151" t="s">
        <v>272</v>
      </c>
      <c r="C13" s="152" t="s">
        <v>278</v>
      </c>
      <c r="D13" s="155">
        <v>79017</v>
      </c>
      <c r="E13" s="41">
        <v>1709</v>
      </c>
      <c r="F13" s="147"/>
      <c r="G13" s="101"/>
      <c r="H13" s="101"/>
      <c r="I13" s="165">
        <v>190.22</v>
      </c>
      <c r="J13" s="101"/>
      <c r="K13" s="109"/>
      <c r="L13" s="143">
        <v>95.28</v>
      </c>
      <c r="M13" s="143">
        <v>14.32</v>
      </c>
      <c r="N13" s="143">
        <v>23.58</v>
      </c>
      <c r="O13" s="101"/>
      <c r="P13" s="141"/>
      <c r="Q13" s="141"/>
      <c r="R13" s="141"/>
      <c r="S13" s="141"/>
      <c r="T13" s="141"/>
      <c r="U13" s="101"/>
      <c r="V13" s="101"/>
      <c r="W13" s="101"/>
      <c r="X13" s="101"/>
      <c r="Y13" s="101"/>
      <c r="Z13" s="101"/>
      <c r="AA13" s="101"/>
      <c r="AB13" s="101"/>
      <c r="AC13" s="214">
        <v>42.2</v>
      </c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79"/>
      <c r="AV13" s="180"/>
      <c r="AW13" s="180"/>
      <c r="AX13" s="141"/>
      <c r="AY13" s="141"/>
      <c r="AZ13" s="141"/>
      <c r="BA13" s="141"/>
      <c r="BB13" s="141"/>
      <c r="BC13" s="141"/>
      <c r="BD13" s="141"/>
      <c r="BE13" s="141"/>
      <c r="BF13" s="180"/>
      <c r="BG13" s="180"/>
      <c r="BH13" s="141"/>
      <c r="BI13" s="141"/>
      <c r="BJ13" s="141"/>
      <c r="BK13" s="141"/>
      <c r="BL13" s="141"/>
      <c r="BM13" s="141"/>
      <c r="BN13" s="141"/>
      <c r="BO13" s="145"/>
      <c r="BP13" s="180"/>
      <c r="BQ13" s="141"/>
      <c r="BR13" s="190"/>
      <c r="BS13" s="26">
        <f t="shared" si="0"/>
        <v>365.59999999999997</v>
      </c>
      <c r="BT13" s="182">
        <v>355.14</v>
      </c>
      <c r="BU13" s="27"/>
      <c r="BV13" s="27"/>
      <c r="BW13" s="42"/>
      <c r="BX13" s="43">
        <f t="shared" si="1"/>
        <v>355.14</v>
      </c>
      <c r="BY13" s="199">
        <f t="shared" si="2"/>
        <v>50.725643089047367</v>
      </c>
      <c r="BZ13" s="44"/>
      <c r="CA13" s="45"/>
    </row>
    <row r="14" spans="1:79" ht="65.25" customHeight="1">
      <c r="A14" s="149" t="s">
        <v>113</v>
      </c>
      <c r="B14" s="189" t="s">
        <v>272</v>
      </c>
      <c r="C14" s="152" t="s">
        <v>327</v>
      </c>
      <c r="D14" s="155">
        <v>79018</v>
      </c>
      <c r="E14" s="41">
        <v>1785</v>
      </c>
      <c r="F14" s="147"/>
      <c r="G14" s="101"/>
      <c r="H14" s="101"/>
      <c r="I14" s="165">
        <v>165.25</v>
      </c>
      <c r="J14" s="101"/>
      <c r="K14" s="109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45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79"/>
      <c r="AV14" s="180"/>
      <c r="AW14" s="180"/>
      <c r="AX14" s="141"/>
      <c r="AY14" s="141"/>
      <c r="AZ14" s="141"/>
      <c r="BA14" s="141"/>
      <c r="BB14" s="141"/>
      <c r="BC14" s="141"/>
      <c r="BD14" s="141"/>
      <c r="BE14" s="141"/>
      <c r="BF14" s="180"/>
      <c r="BG14" s="180"/>
      <c r="BH14" s="141"/>
      <c r="BI14" s="141"/>
      <c r="BJ14" s="141"/>
      <c r="BK14" s="141"/>
      <c r="BL14" s="141"/>
      <c r="BM14" s="141"/>
      <c r="BN14" s="141"/>
      <c r="BO14" s="145"/>
      <c r="BP14" s="180"/>
      <c r="BQ14" s="141"/>
      <c r="BR14" s="190"/>
      <c r="BS14" s="26">
        <f t="shared" si="0"/>
        <v>165.25</v>
      </c>
      <c r="BT14" s="233">
        <v>144.85</v>
      </c>
      <c r="BU14" s="27"/>
      <c r="BV14" s="27"/>
      <c r="BW14" s="42"/>
      <c r="BX14" s="43">
        <f t="shared" si="1"/>
        <v>144.85</v>
      </c>
      <c r="BY14" s="199">
        <f t="shared" si="2"/>
        <v>53.289261528539178</v>
      </c>
      <c r="BZ14" s="53"/>
      <c r="CA14" s="54"/>
    </row>
    <row r="15" spans="1:79" ht="56.25" customHeight="1">
      <c r="A15" s="149" t="s">
        <v>113</v>
      </c>
      <c r="B15" s="151" t="s">
        <v>272</v>
      </c>
      <c r="C15" s="152" t="s">
        <v>298</v>
      </c>
      <c r="D15" s="155">
        <v>79020</v>
      </c>
      <c r="E15" s="41">
        <v>1388</v>
      </c>
      <c r="F15" s="147"/>
      <c r="G15" s="24"/>
      <c r="H15" s="24"/>
      <c r="I15" s="173"/>
      <c r="J15" s="101"/>
      <c r="K15" s="109"/>
      <c r="L15" s="207">
        <v>48.7</v>
      </c>
      <c r="M15" s="143"/>
      <c r="N15" s="174"/>
      <c r="O15" s="175"/>
      <c r="P15" s="175"/>
      <c r="Q15" s="175"/>
      <c r="R15" s="174"/>
      <c r="S15" s="175"/>
      <c r="T15" s="175"/>
      <c r="U15" s="165"/>
      <c r="V15" s="175"/>
      <c r="W15" s="175"/>
      <c r="X15" s="175"/>
      <c r="Y15" s="175"/>
      <c r="Z15" s="143"/>
      <c r="AA15" s="175"/>
      <c r="AB15" s="175"/>
      <c r="AC15" s="214">
        <v>46.62</v>
      </c>
      <c r="AD15" s="263"/>
      <c r="AE15" s="263"/>
      <c r="AF15" s="263"/>
      <c r="AG15" s="142">
        <v>79.180000000000007</v>
      </c>
      <c r="AH15" s="263"/>
      <c r="AI15" s="214"/>
      <c r="AJ15" s="214"/>
      <c r="AK15" s="214"/>
      <c r="AL15" s="214"/>
      <c r="AM15" s="214"/>
      <c r="AN15" s="214"/>
      <c r="AO15" s="214"/>
      <c r="AP15" s="142">
        <v>0.45</v>
      </c>
      <c r="AQ15" s="141"/>
      <c r="AR15" s="141"/>
      <c r="AS15" s="141"/>
      <c r="AT15" s="141"/>
      <c r="AU15" s="179"/>
      <c r="AV15" s="180"/>
      <c r="AW15" s="180"/>
      <c r="AX15" s="141"/>
      <c r="AY15" s="141"/>
      <c r="AZ15" s="141"/>
      <c r="BA15" s="141"/>
      <c r="BB15" s="141"/>
      <c r="BC15" s="141"/>
      <c r="BD15" s="141"/>
      <c r="BE15" s="141"/>
      <c r="BF15" s="180"/>
      <c r="BG15" s="180"/>
      <c r="BH15" s="141"/>
      <c r="BI15" s="141"/>
      <c r="BJ15" s="141"/>
      <c r="BK15" s="141"/>
      <c r="BL15" s="141"/>
      <c r="BM15" s="141"/>
      <c r="BN15" s="141"/>
      <c r="BO15" s="145"/>
      <c r="BP15" s="180"/>
      <c r="BQ15" s="141"/>
      <c r="BR15" s="190"/>
      <c r="BS15" s="26">
        <f t="shared" si="0"/>
        <v>174.95</v>
      </c>
      <c r="BT15" s="233">
        <v>326.82</v>
      </c>
      <c r="BU15" s="27"/>
      <c r="BV15" s="27"/>
      <c r="BW15" s="42"/>
      <c r="BX15" s="43">
        <f t="shared" si="1"/>
        <v>326.82</v>
      </c>
      <c r="BY15" s="199">
        <f t="shared" si="2"/>
        <v>34.866572333937853</v>
      </c>
      <c r="BZ15" s="44"/>
      <c r="CA15" s="45"/>
    </row>
    <row r="16" spans="1:79" ht="62.5" customHeight="1">
      <c r="A16" s="149" t="s">
        <v>113</v>
      </c>
      <c r="B16" s="151" t="s">
        <v>272</v>
      </c>
      <c r="C16" s="152" t="s">
        <v>279</v>
      </c>
      <c r="D16" s="155">
        <v>79023</v>
      </c>
      <c r="E16" s="41">
        <v>85544</v>
      </c>
      <c r="F16" s="147">
        <v>4</v>
      </c>
      <c r="G16" s="143">
        <v>0.33800000000000002</v>
      </c>
      <c r="H16" s="101"/>
      <c r="I16" s="164">
        <v>11667.77</v>
      </c>
      <c r="J16" s="165"/>
      <c r="K16" s="143">
        <v>465.8</v>
      </c>
      <c r="L16" s="143">
        <v>2838.08</v>
      </c>
      <c r="M16" s="143">
        <v>2127.4</v>
      </c>
      <c r="N16" s="143">
        <v>2998.7</v>
      </c>
      <c r="O16" s="165">
        <v>35.725000000000001</v>
      </c>
      <c r="P16" s="165"/>
      <c r="Q16" s="165"/>
      <c r="R16" s="165">
        <v>271.38</v>
      </c>
      <c r="S16" s="165">
        <v>0.01</v>
      </c>
      <c r="T16" s="165">
        <v>269.76</v>
      </c>
      <c r="U16" s="165">
        <v>105.29</v>
      </c>
      <c r="V16" s="165">
        <v>108.11499999999999</v>
      </c>
      <c r="W16" s="165">
        <v>1.1200000000000001</v>
      </c>
      <c r="X16" s="165">
        <v>156.36000000000001</v>
      </c>
      <c r="Y16" s="165"/>
      <c r="Z16" s="165">
        <v>24.32</v>
      </c>
      <c r="AA16" s="165"/>
      <c r="AB16" s="165">
        <v>73.7</v>
      </c>
      <c r="AC16" s="214">
        <v>1270.04</v>
      </c>
      <c r="AD16" s="214"/>
      <c r="AE16" s="214"/>
      <c r="AF16" s="214"/>
      <c r="AG16" s="164">
        <v>4079.8530000000001</v>
      </c>
      <c r="AH16" s="214"/>
      <c r="AI16" s="214">
        <v>1.78</v>
      </c>
      <c r="AJ16" s="214">
        <v>0.27500000000000002</v>
      </c>
      <c r="AK16" s="214"/>
      <c r="AL16" s="214">
        <v>2.65</v>
      </c>
      <c r="AM16" s="214">
        <v>1.02</v>
      </c>
      <c r="AN16" s="145"/>
      <c r="AO16" s="145"/>
      <c r="AP16" s="214">
        <v>34.482999999999997</v>
      </c>
      <c r="AQ16" s="214">
        <v>0.23699999999999999</v>
      </c>
      <c r="AR16" s="145"/>
      <c r="AS16" s="145"/>
      <c r="AT16" s="214">
        <v>0.77800000000000002</v>
      </c>
      <c r="AU16" s="164">
        <v>4.3760000000000003</v>
      </c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64">
        <v>11.177</v>
      </c>
      <c r="BH16" s="141"/>
      <c r="BI16" s="180"/>
      <c r="BJ16" s="180"/>
      <c r="BK16" s="180"/>
      <c r="BL16" s="145"/>
      <c r="BM16" s="180"/>
      <c r="BN16" s="180"/>
      <c r="BO16" s="214">
        <v>154.19999999999999</v>
      </c>
      <c r="BP16" s="180"/>
      <c r="BQ16" s="180"/>
      <c r="BR16" s="264"/>
      <c r="BS16" s="26">
        <f t="shared" si="0"/>
        <v>26704.737000000001</v>
      </c>
      <c r="BT16" s="233">
        <v>11422.13</v>
      </c>
      <c r="BU16" s="27"/>
      <c r="BV16" s="27"/>
      <c r="BW16" s="42"/>
      <c r="BX16" s="43">
        <f t="shared" si="1"/>
        <v>11422.13</v>
      </c>
      <c r="BY16" s="199">
        <f t="shared" si="2"/>
        <v>70.041781822776045</v>
      </c>
      <c r="BZ16" s="56"/>
      <c r="CA16" s="40"/>
    </row>
    <row r="17" spans="1:79" ht="57.75" customHeight="1">
      <c r="A17" s="149" t="s">
        <v>113</v>
      </c>
      <c r="B17" s="151" t="s">
        <v>272</v>
      </c>
      <c r="C17" s="152" t="s">
        <v>328</v>
      </c>
      <c r="D17" s="155">
        <v>79024</v>
      </c>
      <c r="E17" s="41">
        <v>502</v>
      </c>
      <c r="F17" s="147"/>
      <c r="G17" s="101"/>
      <c r="H17" s="101"/>
      <c r="I17" s="143">
        <v>8.42</v>
      </c>
      <c r="J17" s="101"/>
      <c r="K17" s="109"/>
      <c r="L17" s="143">
        <v>20.440000000000001</v>
      </c>
      <c r="M17" s="101"/>
      <c r="N17" s="143">
        <v>10.02</v>
      </c>
      <c r="O17" s="143">
        <v>1.56</v>
      </c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214">
        <v>22.14</v>
      </c>
      <c r="AD17" s="141"/>
      <c r="AE17" s="141"/>
      <c r="AF17" s="141"/>
      <c r="AG17" s="164">
        <v>22.36</v>
      </c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79"/>
      <c r="AV17" s="180"/>
      <c r="AW17" s="180"/>
      <c r="AX17" s="141"/>
      <c r="AY17" s="141"/>
      <c r="AZ17" s="141"/>
      <c r="BA17" s="141"/>
      <c r="BB17" s="141"/>
      <c r="BC17" s="141"/>
      <c r="BD17" s="141"/>
      <c r="BE17" s="141"/>
      <c r="BF17" s="180"/>
      <c r="BG17" s="180"/>
      <c r="BH17" s="141"/>
      <c r="BI17" s="141"/>
      <c r="BJ17" s="141"/>
      <c r="BK17" s="141"/>
      <c r="BL17" s="141"/>
      <c r="BM17" s="141"/>
      <c r="BN17" s="141"/>
      <c r="BO17" s="145"/>
      <c r="BP17" s="180"/>
      <c r="BQ17" s="141"/>
      <c r="BR17" s="190"/>
      <c r="BS17" s="26">
        <f t="shared" si="0"/>
        <v>84.94</v>
      </c>
      <c r="BT17" s="233">
        <v>90.04</v>
      </c>
      <c r="BU17" s="27"/>
      <c r="BV17" s="27"/>
      <c r="BW17" s="42"/>
      <c r="BX17" s="43">
        <f t="shared" si="1"/>
        <v>90.04</v>
      </c>
      <c r="BY17" s="199">
        <f>BS17/(BS17+BX17)*100</f>
        <v>48.542690593210644</v>
      </c>
      <c r="BZ17" s="44">
        <v>3.14</v>
      </c>
      <c r="CA17" s="45"/>
    </row>
    <row r="18" spans="1:79" ht="66.25" customHeight="1">
      <c r="A18" s="149" t="s">
        <v>113</v>
      </c>
      <c r="B18" s="151" t="s">
        <v>272</v>
      </c>
      <c r="C18" s="152" t="s">
        <v>329</v>
      </c>
      <c r="D18" s="155">
        <v>79025</v>
      </c>
      <c r="E18" s="41">
        <v>343</v>
      </c>
      <c r="F18" s="147"/>
      <c r="G18" s="101"/>
      <c r="H18" s="101"/>
      <c r="I18" s="50"/>
      <c r="J18" s="50"/>
      <c r="K18" s="109"/>
      <c r="L18" s="150">
        <v>17.149999999999999</v>
      </c>
      <c r="M18" s="150">
        <v>5.03</v>
      </c>
      <c r="N18" s="150">
        <v>15.47</v>
      </c>
      <c r="O18" s="150">
        <v>4.83</v>
      </c>
      <c r="P18" s="46"/>
      <c r="Q18" s="46"/>
      <c r="R18" s="46"/>
      <c r="S18" s="46"/>
      <c r="T18" s="215">
        <v>3.6</v>
      </c>
      <c r="U18" s="57"/>
      <c r="V18" s="46"/>
      <c r="W18" s="46"/>
      <c r="X18" s="46"/>
      <c r="Y18" s="46"/>
      <c r="Z18" s="50"/>
      <c r="AA18" s="46"/>
      <c r="AB18" s="46"/>
      <c r="AC18" s="214">
        <v>34.24</v>
      </c>
      <c r="AD18" s="194"/>
      <c r="AE18" s="194"/>
      <c r="AF18" s="194"/>
      <c r="AG18" s="142">
        <v>16.53</v>
      </c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79"/>
      <c r="AV18" s="180"/>
      <c r="AW18" s="180"/>
      <c r="AX18" s="140"/>
      <c r="AY18" s="140"/>
      <c r="AZ18" s="140"/>
      <c r="BA18" s="140"/>
      <c r="BB18" s="140"/>
      <c r="BC18" s="140"/>
      <c r="BD18" s="140"/>
      <c r="BE18" s="140"/>
      <c r="BF18" s="180"/>
      <c r="BG18" s="180"/>
      <c r="BH18" s="140"/>
      <c r="BI18" s="140"/>
      <c r="BJ18" s="140"/>
      <c r="BK18" s="140"/>
      <c r="BL18" s="140"/>
      <c r="BM18" s="140"/>
      <c r="BN18" s="140"/>
      <c r="BO18" s="140"/>
      <c r="BP18" s="180"/>
      <c r="BQ18" s="140"/>
      <c r="BR18" s="140"/>
      <c r="BS18" s="26">
        <f t="shared" si="0"/>
        <v>96.85</v>
      </c>
      <c r="BT18" s="233">
        <v>61.4</v>
      </c>
      <c r="BU18" s="27"/>
      <c r="BV18" s="27"/>
      <c r="BW18" s="42"/>
      <c r="BX18" s="43">
        <f t="shared" si="1"/>
        <v>61.4</v>
      </c>
      <c r="BY18" s="199">
        <f t="shared" si="2"/>
        <v>61.200631911532376</v>
      </c>
      <c r="BZ18" s="44"/>
      <c r="CA18" s="45"/>
    </row>
    <row r="19" spans="1:79" ht="56.4" customHeight="1">
      <c r="A19" s="149" t="s">
        <v>113</v>
      </c>
      <c r="B19" s="151" t="s">
        <v>272</v>
      </c>
      <c r="C19" s="48" t="s">
        <v>280</v>
      </c>
      <c r="D19" s="16">
        <v>79027</v>
      </c>
      <c r="E19" s="41">
        <v>1105</v>
      </c>
      <c r="F19" s="147"/>
      <c r="G19" s="24"/>
      <c r="H19" s="24"/>
      <c r="I19" s="143">
        <v>105.306</v>
      </c>
      <c r="J19" s="143"/>
      <c r="K19" s="241"/>
      <c r="L19" s="234">
        <v>19.181999999999999</v>
      </c>
      <c r="M19" s="234">
        <v>20.196000000000002</v>
      </c>
      <c r="N19" s="165">
        <v>37.799999999999997</v>
      </c>
      <c r="O19" s="237"/>
      <c r="P19" s="164"/>
      <c r="Q19" s="164"/>
      <c r="R19" s="237"/>
      <c r="S19" s="164"/>
      <c r="T19" s="234">
        <v>4.8929999999999998</v>
      </c>
      <c r="U19" s="234">
        <v>2.1059999999999999</v>
      </c>
      <c r="V19" s="143">
        <v>3.9060000000000001</v>
      </c>
      <c r="W19" s="170"/>
      <c r="X19" s="143"/>
      <c r="Y19" s="143"/>
      <c r="Z19" s="143"/>
      <c r="AA19" s="143"/>
      <c r="AB19" s="143"/>
      <c r="AC19" s="214">
        <v>15.263999999999999</v>
      </c>
      <c r="AD19" s="221"/>
      <c r="AE19" s="164"/>
      <c r="AF19" s="164"/>
      <c r="AG19" s="164">
        <v>38.514000000000003</v>
      </c>
      <c r="AH19" s="239"/>
      <c r="AI19" s="141"/>
      <c r="AJ19" s="141"/>
      <c r="AK19" s="141"/>
      <c r="AL19" s="141"/>
      <c r="AM19" s="141"/>
      <c r="AN19" s="141"/>
      <c r="AO19" s="141"/>
      <c r="AP19" s="141"/>
      <c r="AQ19" s="141"/>
      <c r="AR19" s="180"/>
      <c r="AS19" s="180"/>
      <c r="AT19" s="180"/>
      <c r="AU19" s="179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45"/>
      <c r="BP19" s="180"/>
      <c r="BQ19" s="180"/>
      <c r="BR19" s="190"/>
      <c r="BS19" s="26">
        <f t="shared" si="0"/>
        <v>247.167</v>
      </c>
      <c r="BT19" s="164">
        <v>104.364</v>
      </c>
      <c r="BU19" s="27"/>
      <c r="BV19" s="27"/>
      <c r="BW19" s="42"/>
      <c r="BX19" s="197">
        <f t="shared" si="1"/>
        <v>104.364</v>
      </c>
      <c r="BY19" s="199">
        <f t="shared" si="2"/>
        <v>70.311579917560621</v>
      </c>
      <c r="BZ19" s="53">
        <v>1.6</v>
      </c>
      <c r="CA19" s="54"/>
    </row>
    <row r="20" spans="1:79" ht="68.599999999999994" customHeight="1">
      <c r="A20" s="149" t="s">
        <v>113</v>
      </c>
      <c r="B20" s="151" t="s">
        <v>272</v>
      </c>
      <c r="C20" s="152" t="s">
        <v>330</v>
      </c>
      <c r="D20" s="155">
        <v>79029</v>
      </c>
      <c r="E20" s="41">
        <v>5115</v>
      </c>
      <c r="F20" s="147"/>
      <c r="G20" s="24"/>
      <c r="H20" s="24"/>
      <c r="I20" s="143">
        <v>391.63</v>
      </c>
      <c r="J20" s="101"/>
      <c r="K20" s="143">
        <v>10.97</v>
      </c>
      <c r="L20" s="143">
        <v>196.3</v>
      </c>
      <c r="M20" s="143">
        <v>19.16</v>
      </c>
      <c r="N20" s="165">
        <v>246.5</v>
      </c>
      <c r="O20" s="102"/>
      <c r="P20" s="101"/>
      <c r="Q20" s="101"/>
      <c r="R20" s="57"/>
      <c r="S20" s="101"/>
      <c r="T20" s="143">
        <v>17.809999999999999</v>
      </c>
      <c r="U20" s="143">
        <v>16.77</v>
      </c>
      <c r="V20" s="143">
        <v>3.63</v>
      </c>
      <c r="W20" s="25"/>
      <c r="X20" s="101"/>
      <c r="Y20" s="143">
        <v>3.1</v>
      </c>
      <c r="Z20" s="101"/>
      <c r="AA20" s="101"/>
      <c r="AB20" s="101"/>
      <c r="AC20" s="214">
        <v>97.94</v>
      </c>
      <c r="AD20" s="183"/>
      <c r="AE20" s="141"/>
      <c r="AF20" s="141"/>
      <c r="AG20" s="164">
        <v>247.82</v>
      </c>
      <c r="AH20" s="265"/>
      <c r="AI20" s="141"/>
      <c r="AJ20" s="141"/>
      <c r="AK20" s="141"/>
      <c r="AL20" s="141"/>
      <c r="AM20" s="141"/>
      <c r="AN20" s="141"/>
      <c r="AO20" s="141"/>
      <c r="AP20" s="141"/>
      <c r="AQ20" s="141"/>
      <c r="AR20" s="180"/>
      <c r="AS20" s="180"/>
      <c r="AT20" s="141"/>
      <c r="AU20" s="179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45"/>
      <c r="BP20" s="180"/>
      <c r="BQ20" s="180"/>
      <c r="BR20" s="264"/>
      <c r="BS20" s="26">
        <f t="shared" ref="BS20:BS29" si="3">SUM(G20:BR20)</f>
        <v>1251.6299999999999</v>
      </c>
      <c r="BT20" s="233">
        <v>471.21</v>
      </c>
      <c r="BU20" s="27"/>
      <c r="BV20" s="27"/>
      <c r="BW20" s="42"/>
      <c r="BX20" s="43">
        <f t="shared" si="1"/>
        <v>471.21</v>
      </c>
      <c r="BY20" s="199">
        <f t="shared" si="2"/>
        <v>72.649230340600397</v>
      </c>
      <c r="BZ20" s="44"/>
      <c r="CA20" s="45"/>
    </row>
    <row r="21" spans="1:79" ht="59.3" customHeight="1">
      <c r="A21" s="149" t="s">
        <v>113</v>
      </c>
      <c r="B21" s="151" t="s">
        <v>272</v>
      </c>
      <c r="C21" s="152" t="s">
        <v>299</v>
      </c>
      <c r="D21" s="155">
        <v>79030</v>
      </c>
      <c r="E21" s="41">
        <v>893</v>
      </c>
      <c r="F21" s="147"/>
      <c r="G21" s="101"/>
      <c r="H21" s="101"/>
      <c r="I21" s="165">
        <v>54.34</v>
      </c>
      <c r="J21" s="101"/>
      <c r="K21" s="109"/>
      <c r="L21" s="143">
        <v>33.25</v>
      </c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214">
        <v>37.46</v>
      </c>
      <c r="AD21" s="141"/>
      <c r="AE21" s="141"/>
      <c r="AF21" s="141"/>
      <c r="AG21" s="164">
        <v>52.05</v>
      </c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79"/>
      <c r="AV21" s="180"/>
      <c r="AW21" s="180"/>
      <c r="AX21" s="141"/>
      <c r="AY21" s="141"/>
      <c r="AZ21" s="141"/>
      <c r="BA21" s="141"/>
      <c r="BB21" s="141"/>
      <c r="BC21" s="141"/>
      <c r="BD21" s="141"/>
      <c r="BE21" s="141"/>
      <c r="BF21" s="180"/>
      <c r="BG21" s="180"/>
      <c r="BH21" s="141"/>
      <c r="BI21" s="141"/>
      <c r="BJ21" s="141"/>
      <c r="BK21" s="141"/>
      <c r="BL21" s="141"/>
      <c r="BM21" s="141"/>
      <c r="BN21" s="141"/>
      <c r="BO21" s="145"/>
      <c r="BP21" s="180"/>
      <c r="BQ21" s="141"/>
      <c r="BR21" s="190"/>
      <c r="BS21" s="26">
        <f t="shared" si="3"/>
        <v>177.10000000000002</v>
      </c>
      <c r="BT21" s="233">
        <v>188.05</v>
      </c>
      <c r="BU21" s="27"/>
      <c r="BV21" s="27"/>
      <c r="BW21" s="42"/>
      <c r="BX21" s="43">
        <f t="shared" si="1"/>
        <v>188.05</v>
      </c>
      <c r="BY21" s="199">
        <f t="shared" si="2"/>
        <v>48.500616185129402</v>
      </c>
      <c r="BZ21" s="58"/>
      <c r="CA21" s="45"/>
    </row>
    <row r="22" spans="1:79" ht="60.45" customHeight="1">
      <c r="A22" s="149" t="s">
        <v>113</v>
      </c>
      <c r="B22" s="151" t="s">
        <v>272</v>
      </c>
      <c r="C22" s="152" t="s">
        <v>300</v>
      </c>
      <c r="D22" s="155">
        <v>79033</v>
      </c>
      <c r="E22" s="41">
        <v>1282</v>
      </c>
      <c r="F22" s="147"/>
      <c r="G22" s="24"/>
      <c r="H22" s="24"/>
      <c r="I22" s="143">
        <v>77.58</v>
      </c>
      <c r="J22" s="101"/>
      <c r="K22" s="109"/>
      <c r="L22" s="143">
        <v>21.4</v>
      </c>
      <c r="M22" s="101"/>
      <c r="N22" s="143">
        <v>44.04</v>
      </c>
      <c r="O22" s="101"/>
      <c r="P22" s="101"/>
      <c r="Q22" s="101"/>
      <c r="R22" s="101"/>
      <c r="S22" s="101"/>
      <c r="T22" s="143">
        <v>3.13</v>
      </c>
      <c r="U22" s="143">
        <v>1.32</v>
      </c>
      <c r="V22" s="143">
        <v>1.64</v>
      </c>
      <c r="W22" s="101"/>
      <c r="X22" s="101"/>
      <c r="Y22" s="101"/>
      <c r="Z22" s="101"/>
      <c r="AA22" s="101"/>
      <c r="AB22" s="101"/>
      <c r="AC22" s="214">
        <v>4.8600000000000003</v>
      </c>
      <c r="AD22" s="141"/>
      <c r="AE22" s="141"/>
      <c r="AF22" s="141"/>
      <c r="AG22" s="164">
        <v>28.44</v>
      </c>
      <c r="AH22" s="265"/>
      <c r="AI22" s="141"/>
      <c r="AJ22" s="141"/>
      <c r="AK22" s="141"/>
      <c r="AL22" s="141"/>
      <c r="AM22" s="141"/>
      <c r="AN22" s="141"/>
      <c r="AO22" s="141"/>
      <c r="AP22" s="141"/>
      <c r="AQ22" s="141"/>
      <c r="AR22" s="180"/>
      <c r="AS22" s="180"/>
      <c r="AT22" s="180"/>
      <c r="AU22" s="179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45"/>
      <c r="BP22" s="180"/>
      <c r="BQ22" s="180"/>
      <c r="BR22" s="264"/>
      <c r="BS22" s="26">
        <f t="shared" si="3"/>
        <v>182.40999999999997</v>
      </c>
      <c r="BT22" s="233">
        <v>142.16</v>
      </c>
      <c r="BU22" s="27"/>
      <c r="BV22" s="27"/>
      <c r="BW22" s="42"/>
      <c r="BX22" s="43">
        <f t="shared" si="1"/>
        <v>142.16</v>
      </c>
      <c r="BY22" s="199">
        <f t="shared" si="2"/>
        <v>56.200511445913058</v>
      </c>
      <c r="BZ22" s="56"/>
      <c r="CA22" s="40"/>
    </row>
    <row r="23" spans="1:79" ht="53.5" customHeight="1">
      <c r="A23" s="149" t="s">
        <v>113</v>
      </c>
      <c r="B23" s="151" t="s">
        <v>272</v>
      </c>
      <c r="C23" s="152" t="s">
        <v>301</v>
      </c>
      <c r="D23" s="155">
        <v>79034</v>
      </c>
      <c r="E23" s="41">
        <v>1891</v>
      </c>
      <c r="F23" s="147"/>
      <c r="G23" s="101"/>
      <c r="H23" s="101"/>
      <c r="I23" s="150">
        <v>229.93</v>
      </c>
      <c r="J23" s="57"/>
      <c r="K23" s="109"/>
      <c r="L23" s="150">
        <v>69.069999999999993</v>
      </c>
      <c r="M23" s="57"/>
      <c r="N23" s="150">
        <v>90.4</v>
      </c>
      <c r="O23" s="47"/>
      <c r="P23" s="47"/>
      <c r="Q23" s="47"/>
      <c r="R23" s="150">
        <v>4.5599999999999996</v>
      </c>
      <c r="S23" s="47"/>
      <c r="T23" s="47"/>
      <c r="U23" s="47"/>
      <c r="V23" s="47"/>
      <c r="W23" s="47"/>
      <c r="X23" s="47"/>
      <c r="Y23" s="47"/>
      <c r="Z23" s="57"/>
      <c r="AA23" s="47"/>
      <c r="AB23" s="47"/>
      <c r="AC23" s="214">
        <v>76.819999999999993</v>
      </c>
      <c r="AD23" s="181"/>
      <c r="AE23" s="181"/>
      <c r="AF23" s="181"/>
      <c r="AG23" s="207">
        <v>76.12</v>
      </c>
      <c r="AH23" s="141"/>
      <c r="AI23" s="141"/>
      <c r="AJ23" s="141"/>
      <c r="AK23" s="141"/>
      <c r="AL23" s="141"/>
      <c r="AM23" s="141"/>
      <c r="AN23" s="141"/>
      <c r="AO23" s="141"/>
      <c r="AP23" s="207">
        <v>0.77</v>
      </c>
      <c r="AQ23" s="141"/>
      <c r="AR23" s="141"/>
      <c r="AS23" s="141"/>
      <c r="AT23" s="141"/>
      <c r="AU23" s="179"/>
      <c r="AV23" s="180"/>
      <c r="AW23" s="180"/>
      <c r="AX23" s="141"/>
      <c r="AY23" s="141"/>
      <c r="AZ23" s="141"/>
      <c r="BA23" s="141"/>
      <c r="BB23" s="141"/>
      <c r="BC23" s="141"/>
      <c r="BD23" s="141"/>
      <c r="BE23" s="141"/>
      <c r="BF23" s="180"/>
      <c r="BG23" s="180"/>
      <c r="BH23" s="141"/>
      <c r="BI23" s="141"/>
      <c r="BJ23" s="141"/>
      <c r="BK23" s="141"/>
      <c r="BL23" s="141"/>
      <c r="BM23" s="141"/>
      <c r="BN23" s="141"/>
      <c r="BO23" s="145"/>
      <c r="BP23" s="180"/>
      <c r="BQ23" s="141"/>
      <c r="BR23" s="190"/>
      <c r="BS23" s="26">
        <f t="shared" si="3"/>
        <v>547.66999999999996</v>
      </c>
      <c r="BT23" s="233">
        <v>121.21</v>
      </c>
      <c r="BU23" s="27"/>
      <c r="BV23" s="27"/>
      <c r="BW23" s="42"/>
      <c r="BX23" s="43">
        <f t="shared" si="1"/>
        <v>121.21</v>
      </c>
      <c r="BY23" s="199">
        <f t="shared" si="2"/>
        <v>81.878662839373277</v>
      </c>
      <c r="BZ23" s="44"/>
      <c r="CA23" s="45"/>
    </row>
    <row r="24" spans="1:79" ht="60.8" customHeight="1">
      <c r="A24" s="149" t="s">
        <v>113</v>
      </c>
      <c r="B24" s="151" t="s">
        <v>272</v>
      </c>
      <c r="C24" s="152" t="s">
        <v>281</v>
      </c>
      <c r="D24" s="155">
        <v>79036</v>
      </c>
      <c r="E24" s="41">
        <v>4611</v>
      </c>
      <c r="F24" s="147"/>
      <c r="G24" s="49"/>
      <c r="H24" s="50"/>
      <c r="I24" s="143">
        <v>652.22</v>
      </c>
      <c r="J24" s="101"/>
      <c r="K24" s="143">
        <v>93.29</v>
      </c>
      <c r="L24" s="143">
        <v>40.799999999999997</v>
      </c>
      <c r="M24" s="143">
        <v>174.48</v>
      </c>
      <c r="N24" s="143">
        <v>280.33999999999997</v>
      </c>
      <c r="O24" s="101"/>
      <c r="P24" s="101"/>
      <c r="Q24" s="141"/>
      <c r="R24" s="141"/>
      <c r="S24" s="141"/>
      <c r="T24" s="141"/>
      <c r="U24" s="101"/>
      <c r="V24" s="101"/>
      <c r="W24" s="101"/>
      <c r="X24" s="101"/>
      <c r="Y24" s="101"/>
      <c r="Z24" s="101"/>
      <c r="AA24" s="101"/>
      <c r="AB24" s="143">
        <v>24.3</v>
      </c>
      <c r="AC24" s="214">
        <v>194.95</v>
      </c>
      <c r="AD24" s="141"/>
      <c r="AE24" s="141"/>
      <c r="AF24" s="141"/>
      <c r="AG24" s="164">
        <v>230.64</v>
      </c>
      <c r="AH24" s="141"/>
      <c r="AI24" s="141"/>
      <c r="AJ24" s="141"/>
      <c r="AK24" s="141"/>
      <c r="AL24" s="141"/>
      <c r="AM24" s="141"/>
      <c r="AN24" s="141"/>
      <c r="AO24" s="141"/>
      <c r="AP24" s="164">
        <v>0.26</v>
      </c>
      <c r="AQ24" s="141"/>
      <c r="AR24" s="141"/>
      <c r="AS24" s="141"/>
      <c r="AT24" s="141"/>
      <c r="AU24" s="179"/>
      <c r="AV24" s="180"/>
      <c r="AW24" s="180"/>
      <c r="AX24" s="141"/>
      <c r="AY24" s="141"/>
      <c r="AZ24" s="141"/>
      <c r="BA24" s="141"/>
      <c r="BB24" s="141"/>
      <c r="BC24" s="141"/>
      <c r="BD24" s="141"/>
      <c r="BE24" s="141"/>
      <c r="BF24" s="180"/>
      <c r="BG24" s="180"/>
      <c r="BH24" s="141"/>
      <c r="BI24" s="141"/>
      <c r="BJ24" s="141"/>
      <c r="BK24" s="141"/>
      <c r="BL24" s="141"/>
      <c r="BM24" s="141"/>
      <c r="BN24" s="141"/>
      <c r="BO24" s="145"/>
      <c r="BP24" s="180"/>
      <c r="BQ24" s="141"/>
      <c r="BR24" s="261"/>
      <c r="BS24" s="26">
        <f t="shared" si="3"/>
        <v>1691.28</v>
      </c>
      <c r="BT24" s="233">
        <v>756.6</v>
      </c>
      <c r="BU24" s="27"/>
      <c r="BV24" s="27"/>
      <c r="BW24" s="42"/>
      <c r="BX24" s="43">
        <f t="shared" si="1"/>
        <v>756.6</v>
      </c>
      <c r="BY24" s="199">
        <f t="shared" si="2"/>
        <v>69.091622138340114</v>
      </c>
      <c r="BZ24" s="44"/>
      <c r="CA24" s="45"/>
    </row>
    <row r="25" spans="1:79" ht="59.95" customHeight="1">
      <c r="A25" s="149" t="s">
        <v>113</v>
      </c>
      <c r="B25" s="151" t="s">
        <v>272</v>
      </c>
      <c r="C25" s="152" t="s">
        <v>302</v>
      </c>
      <c r="D25" s="155">
        <v>79039</v>
      </c>
      <c r="E25" s="41">
        <v>6547</v>
      </c>
      <c r="F25" s="147"/>
      <c r="G25" s="101"/>
      <c r="H25" s="101"/>
      <c r="I25" s="143">
        <v>917.8</v>
      </c>
      <c r="J25" s="101"/>
      <c r="K25" s="143">
        <v>4.46</v>
      </c>
      <c r="L25" s="143">
        <v>224.74</v>
      </c>
      <c r="M25" s="143">
        <v>19.010000000000002</v>
      </c>
      <c r="N25" s="143">
        <v>246.02</v>
      </c>
      <c r="O25" s="101"/>
      <c r="P25" s="101"/>
      <c r="Q25" s="101"/>
      <c r="R25" s="143">
        <v>5.6</v>
      </c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214">
        <v>129.88999999999999</v>
      </c>
      <c r="AD25" s="141"/>
      <c r="AE25" s="141"/>
      <c r="AF25" s="141"/>
      <c r="AG25" s="164">
        <v>236.22</v>
      </c>
      <c r="AH25" s="141"/>
      <c r="AI25" s="141"/>
      <c r="AJ25" s="141"/>
      <c r="AK25" s="141"/>
      <c r="AL25" s="141"/>
      <c r="AM25" s="141"/>
      <c r="AN25" s="141"/>
      <c r="AO25" s="141"/>
      <c r="AP25" s="164">
        <v>2.63</v>
      </c>
      <c r="AQ25" s="141"/>
      <c r="AR25" s="141"/>
      <c r="AS25" s="141"/>
      <c r="AT25" s="141"/>
      <c r="AU25" s="179"/>
      <c r="AV25" s="180"/>
      <c r="AW25" s="180"/>
      <c r="AX25" s="141"/>
      <c r="AY25" s="141"/>
      <c r="AZ25" s="141"/>
      <c r="BA25" s="141"/>
      <c r="BB25" s="141"/>
      <c r="BC25" s="141"/>
      <c r="BD25" s="141"/>
      <c r="BE25" s="141"/>
      <c r="BF25" s="180"/>
      <c r="BG25" s="180"/>
      <c r="BH25" s="141"/>
      <c r="BI25" s="141"/>
      <c r="BJ25" s="141"/>
      <c r="BK25" s="141"/>
      <c r="BL25" s="141"/>
      <c r="BM25" s="141"/>
      <c r="BN25" s="141"/>
      <c r="BO25" s="145"/>
      <c r="BP25" s="180"/>
      <c r="BQ25" s="141"/>
      <c r="BR25" s="190"/>
      <c r="BS25" s="26">
        <f t="shared" si="3"/>
        <v>1786.3700000000001</v>
      </c>
      <c r="BT25" s="233">
        <v>649.78</v>
      </c>
      <c r="BU25" s="27"/>
      <c r="BV25" s="27"/>
      <c r="BW25" s="42"/>
      <c r="BX25" s="43">
        <f t="shared" si="1"/>
        <v>649.78</v>
      </c>
      <c r="BY25" s="199">
        <f t="shared" si="2"/>
        <v>73.327586560761858</v>
      </c>
      <c r="BZ25" s="44"/>
      <c r="CA25" s="45"/>
    </row>
    <row r="26" spans="1:79" ht="57.75" customHeight="1">
      <c r="A26" s="149" t="s">
        <v>113</v>
      </c>
      <c r="B26" s="151" t="s">
        <v>272</v>
      </c>
      <c r="C26" s="155" t="s">
        <v>331</v>
      </c>
      <c r="D26" s="155">
        <v>79042</v>
      </c>
      <c r="E26" s="41">
        <v>5438</v>
      </c>
      <c r="F26" s="147"/>
      <c r="G26" s="59"/>
      <c r="H26" s="50"/>
      <c r="I26" s="244">
        <v>801.24</v>
      </c>
      <c r="J26" s="47"/>
      <c r="K26" s="109"/>
      <c r="L26" s="244">
        <v>193.48</v>
      </c>
      <c r="M26" s="150">
        <v>5.42</v>
      </c>
      <c r="N26" s="47"/>
      <c r="O26" s="47"/>
      <c r="P26" s="47"/>
      <c r="Q26" s="47"/>
      <c r="R26" s="150">
        <v>12.37</v>
      </c>
      <c r="S26" s="47"/>
      <c r="T26" s="181"/>
      <c r="U26" s="181"/>
      <c r="V26" s="181"/>
      <c r="W26" s="181"/>
      <c r="X26" s="47"/>
      <c r="Y26" s="47"/>
      <c r="Z26" s="57"/>
      <c r="AA26" s="47"/>
      <c r="AB26" s="47"/>
      <c r="AC26" s="214">
        <v>88.8</v>
      </c>
      <c r="AD26" s="181"/>
      <c r="AE26" s="181"/>
      <c r="AF26" s="181"/>
      <c r="AG26" s="164">
        <v>496.4</v>
      </c>
      <c r="AH26" s="181"/>
      <c r="AI26" s="194"/>
      <c r="AJ26" s="181"/>
      <c r="AK26" s="181"/>
      <c r="AL26" s="181"/>
      <c r="AM26" s="181"/>
      <c r="AN26" s="181"/>
      <c r="AO26" s="181"/>
      <c r="AP26" s="142">
        <v>3.57</v>
      </c>
      <c r="AQ26" s="185"/>
      <c r="AR26" s="185"/>
      <c r="AS26" s="185"/>
      <c r="AT26" s="185"/>
      <c r="AU26" s="179"/>
      <c r="AV26" s="180"/>
      <c r="AW26" s="180"/>
      <c r="AX26" s="185"/>
      <c r="AY26" s="185"/>
      <c r="AZ26" s="185"/>
      <c r="BA26" s="185"/>
      <c r="BB26" s="185"/>
      <c r="BC26" s="185"/>
      <c r="BD26" s="185"/>
      <c r="BE26" s="185"/>
      <c r="BF26" s="180"/>
      <c r="BG26" s="180"/>
      <c r="BH26" s="185"/>
      <c r="BI26" s="185"/>
      <c r="BJ26" s="185"/>
      <c r="BK26" s="185"/>
      <c r="BL26" s="185"/>
      <c r="BM26" s="185"/>
      <c r="BN26" s="185"/>
      <c r="BO26" s="185"/>
      <c r="BP26" s="180"/>
      <c r="BQ26" s="185"/>
      <c r="BR26" s="261"/>
      <c r="BS26" s="26">
        <f t="shared" si="3"/>
        <v>1601.28</v>
      </c>
      <c r="BT26" s="182">
        <v>834.3</v>
      </c>
      <c r="BU26" s="27"/>
      <c r="BV26" s="27"/>
      <c r="BW26" s="42"/>
      <c r="BX26" s="43">
        <f t="shared" si="1"/>
        <v>834.3</v>
      </c>
      <c r="BY26" s="199">
        <f t="shared" si="2"/>
        <v>65.745325548739928</v>
      </c>
      <c r="BZ26" s="58"/>
      <c r="CA26" s="45"/>
    </row>
    <row r="27" spans="1:79" ht="70.650000000000006" customHeight="1">
      <c r="A27" s="149" t="s">
        <v>113</v>
      </c>
      <c r="B27" s="189" t="s">
        <v>272</v>
      </c>
      <c r="C27" s="152" t="s">
        <v>303</v>
      </c>
      <c r="D27" s="155">
        <v>79043</v>
      </c>
      <c r="E27" s="41">
        <v>2873</v>
      </c>
      <c r="F27" s="147"/>
      <c r="G27" s="49"/>
      <c r="H27" s="50"/>
      <c r="I27" s="165">
        <v>215.64</v>
      </c>
      <c r="J27" s="101"/>
      <c r="K27" s="109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45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79"/>
      <c r="AV27" s="180"/>
      <c r="AW27" s="180"/>
      <c r="AX27" s="141"/>
      <c r="AY27" s="141"/>
      <c r="AZ27" s="141"/>
      <c r="BA27" s="141"/>
      <c r="BB27" s="141"/>
      <c r="BC27" s="141"/>
      <c r="BD27" s="141"/>
      <c r="BE27" s="141"/>
      <c r="BF27" s="180"/>
      <c r="BG27" s="180"/>
      <c r="BH27" s="141"/>
      <c r="BI27" s="141"/>
      <c r="BJ27" s="141"/>
      <c r="BK27" s="141"/>
      <c r="BL27" s="141"/>
      <c r="BM27" s="141"/>
      <c r="BN27" s="141"/>
      <c r="BO27" s="145"/>
      <c r="BP27" s="180"/>
      <c r="BQ27" s="141"/>
      <c r="BR27" s="261"/>
      <c r="BS27" s="26">
        <f t="shared" si="3"/>
        <v>215.64</v>
      </c>
      <c r="BT27" s="182">
        <v>462.2</v>
      </c>
      <c r="BU27" s="27"/>
      <c r="BV27" s="27"/>
      <c r="BW27" s="42"/>
      <c r="BX27" s="43">
        <f t="shared" si="1"/>
        <v>462.2</v>
      </c>
      <c r="BY27" s="199">
        <f t="shared" si="2"/>
        <v>31.812817183996223</v>
      </c>
      <c r="BZ27" s="44"/>
      <c r="CA27" s="45"/>
    </row>
    <row r="28" spans="1:79" ht="59.95" customHeight="1">
      <c r="A28" s="149" t="s">
        <v>113</v>
      </c>
      <c r="B28" s="151" t="s">
        <v>272</v>
      </c>
      <c r="C28" s="152" t="s">
        <v>304</v>
      </c>
      <c r="D28" s="155">
        <v>79047</v>
      </c>
      <c r="E28" s="41">
        <v>3774</v>
      </c>
      <c r="F28" s="147"/>
      <c r="G28" s="27"/>
      <c r="H28" s="27"/>
      <c r="I28" s="143">
        <v>646.1</v>
      </c>
      <c r="J28" s="101"/>
      <c r="K28" s="143">
        <v>20.2</v>
      </c>
      <c r="L28" s="143">
        <v>232.97</v>
      </c>
      <c r="M28" s="143">
        <v>49.23</v>
      </c>
      <c r="N28" s="165">
        <v>182.58</v>
      </c>
      <c r="O28" s="57"/>
      <c r="P28" s="101"/>
      <c r="Q28" s="101"/>
      <c r="R28" s="150">
        <v>7.6</v>
      </c>
      <c r="S28" s="101"/>
      <c r="T28" s="143">
        <v>37.89</v>
      </c>
      <c r="U28" s="143">
        <v>32.33</v>
      </c>
      <c r="V28" s="143">
        <v>44.49</v>
      </c>
      <c r="W28" s="226">
        <v>0.06</v>
      </c>
      <c r="X28" s="101"/>
      <c r="Y28" s="143">
        <v>7.12</v>
      </c>
      <c r="Z28" s="143">
        <v>47.12</v>
      </c>
      <c r="AA28" s="101"/>
      <c r="AB28" s="143">
        <v>35.340000000000003</v>
      </c>
      <c r="AC28" s="214">
        <v>24.24</v>
      </c>
      <c r="AD28" s="183"/>
      <c r="AE28" s="141"/>
      <c r="AF28" s="141"/>
      <c r="AG28" s="164">
        <v>181.08</v>
      </c>
      <c r="AH28" s="265"/>
      <c r="AI28" s="141"/>
      <c r="AJ28" s="141"/>
      <c r="AK28" s="141"/>
      <c r="AL28" s="141"/>
      <c r="AM28" s="141"/>
      <c r="AN28" s="141"/>
      <c r="AO28" s="141"/>
      <c r="AP28" s="164">
        <v>1.71</v>
      </c>
      <c r="AQ28" s="141"/>
      <c r="AR28" s="180"/>
      <c r="AS28" s="180"/>
      <c r="AT28" s="180"/>
      <c r="AU28" s="179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205"/>
      <c r="BG28" s="180"/>
      <c r="BH28" s="180"/>
      <c r="BI28" s="180"/>
      <c r="BJ28" s="180"/>
      <c r="BK28" s="180"/>
      <c r="BL28" s="180"/>
      <c r="BM28" s="180"/>
      <c r="BN28" s="180"/>
      <c r="BO28" s="145"/>
      <c r="BP28" s="180"/>
      <c r="BQ28" s="180"/>
      <c r="BR28" s="264"/>
      <c r="BS28" s="26">
        <f t="shared" si="3"/>
        <v>1550.0599999999997</v>
      </c>
      <c r="BT28" s="233">
        <v>755.86400000000003</v>
      </c>
      <c r="BU28" s="27"/>
      <c r="BV28" s="27"/>
      <c r="BW28" s="42"/>
      <c r="BX28" s="43">
        <f t="shared" si="1"/>
        <v>755.86400000000003</v>
      </c>
      <c r="BY28" s="199">
        <f t="shared" si="2"/>
        <v>67.220775706397944</v>
      </c>
      <c r="BZ28" s="44"/>
      <c r="CA28" s="45"/>
    </row>
    <row r="29" spans="1:79" ht="66.75" customHeight="1">
      <c r="A29" s="149" t="s">
        <v>113</v>
      </c>
      <c r="B29" s="151" t="s">
        <v>272</v>
      </c>
      <c r="C29" s="152" t="s">
        <v>305</v>
      </c>
      <c r="D29" s="155">
        <v>79048</v>
      </c>
      <c r="E29" s="41">
        <v>1954</v>
      </c>
      <c r="F29" s="147"/>
      <c r="G29" s="24"/>
      <c r="H29" s="24"/>
      <c r="I29" s="143">
        <v>96.34</v>
      </c>
      <c r="J29" s="101"/>
      <c r="K29" s="109"/>
      <c r="L29" s="143">
        <v>65.569999999999993</v>
      </c>
      <c r="M29" s="143">
        <v>4.42</v>
      </c>
      <c r="N29" s="143">
        <v>5.17</v>
      </c>
      <c r="O29" s="143">
        <v>46.36</v>
      </c>
      <c r="P29" s="101"/>
      <c r="Q29" s="101"/>
      <c r="R29" s="101"/>
      <c r="S29" s="101"/>
      <c r="T29" s="143">
        <v>5.68</v>
      </c>
      <c r="U29" s="143">
        <v>3.56</v>
      </c>
      <c r="V29" s="143">
        <v>1.91</v>
      </c>
      <c r="W29" s="60"/>
      <c r="X29" s="60"/>
      <c r="Y29" s="60"/>
      <c r="Z29" s="143">
        <v>14.72</v>
      </c>
      <c r="AA29" s="60"/>
      <c r="AB29" s="60"/>
      <c r="AC29" s="214">
        <v>37.68</v>
      </c>
      <c r="AD29" s="206"/>
      <c r="AE29" s="206"/>
      <c r="AF29" s="206"/>
      <c r="AG29" s="141"/>
      <c r="AH29" s="206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79"/>
      <c r="AV29" s="180"/>
      <c r="AW29" s="180"/>
      <c r="AX29" s="141"/>
      <c r="AY29" s="141"/>
      <c r="AZ29" s="141"/>
      <c r="BA29" s="141"/>
      <c r="BB29" s="141"/>
      <c r="BC29" s="141"/>
      <c r="BD29" s="141"/>
      <c r="BE29" s="141"/>
      <c r="BF29" s="180"/>
      <c r="BG29" s="180"/>
      <c r="BH29" s="141"/>
      <c r="BI29" s="141"/>
      <c r="BJ29" s="141"/>
      <c r="BK29" s="141"/>
      <c r="BL29" s="141"/>
      <c r="BM29" s="141"/>
      <c r="BN29" s="141"/>
      <c r="BO29" s="145"/>
      <c r="BP29" s="180"/>
      <c r="BQ29" s="141"/>
      <c r="BR29" s="190"/>
      <c r="BS29" s="26">
        <f t="shared" si="3"/>
        <v>281.40999999999997</v>
      </c>
      <c r="BT29" s="182">
        <v>315.27999999999997</v>
      </c>
      <c r="BU29" s="27"/>
      <c r="BV29" s="27"/>
      <c r="BW29" s="42"/>
      <c r="BX29" s="43">
        <f t="shared" si="1"/>
        <v>315.27999999999997</v>
      </c>
      <c r="BY29" s="199">
        <f t="shared" si="2"/>
        <v>47.161842832961838</v>
      </c>
      <c r="BZ29" s="44"/>
      <c r="CA29" s="45"/>
    </row>
    <row r="30" spans="1:79" ht="61.5" customHeight="1">
      <c r="A30" s="20" t="s">
        <v>113</v>
      </c>
      <c r="B30" s="189" t="s">
        <v>272</v>
      </c>
      <c r="C30" s="329" t="s">
        <v>544</v>
      </c>
      <c r="D30" s="16">
        <v>79052</v>
      </c>
      <c r="E30" s="41">
        <v>570</v>
      </c>
      <c r="F30" s="147"/>
      <c r="G30" s="24"/>
      <c r="H30" s="24"/>
      <c r="I30" s="101"/>
      <c r="J30" s="101"/>
      <c r="K30" s="109"/>
      <c r="L30" s="101"/>
      <c r="M30" s="101"/>
      <c r="N30" s="15"/>
      <c r="O30" s="15"/>
      <c r="P30" s="101"/>
      <c r="Q30" s="101"/>
      <c r="R30" s="57"/>
      <c r="S30" s="101"/>
      <c r="T30" s="101"/>
      <c r="U30" s="101"/>
      <c r="V30" s="101"/>
      <c r="W30" s="25"/>
      <c r="X30" s="101"/>
      <c r="Y30" s="101"/>
      <c r="Z30" s="101"/>
      <c r="AA30" s="101"/>
      <c r="AB30" s="101"/>
      <c r="AC30" s="145"/>
      <c r="AD30" s="183"/>
      <c r="AE30" s="141"/>
      <c r="AF30" s="141"/>
      <c r="AG30" s="141"/>
      <c r="AH30" s="265"/>
      <c r="AI30" s="141"/>
      <c r="AJ30" s="141"/>
      <c r="AK30" s="141"/>
      <c r="AL30" s="141"/>
      <c r="AM30" s="141"/>
      <c r="AN30" s="141"/>
      <c r="AO30" s="141"/>
      <c r="AP30" s="141"/>
      <c r="AQ30" s="141"/>
      <c r="AR30" s="180"/>
      <c r="AS30" s="180"/>
      <c r="AT30" s="180"/>
      <c r="AU30" s="179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45"/>
      <c r="BP30" s="180"/>
      <c r="BQ30" s="180"/>
      <c r="BR30" s="264"/>
      <c r="BS30" s="26">
        <f>SUM(G30:BR30)</f>
        <v>0</v>
      </c>
      <c r="BT30" s="182"/>
      <c r="BU30" s="27"/>
      <c r="BV30" s="27"/>
      <c r="BW30" s="42"/>
      <c r="BX30" s="330">
        <f t="shared" si="1"/>
        <v>0</v>
      </c>
      <c r="BY30" s="199" t="e">
        <f t="shared" si="2"/>
        <v>#DIV/0!</v>
      </c>
      <c r="BZ30" s="44"/>
      <c r="CA30" s="45"/>
    </row>
    <row r="31" spans="1:79" ht="62.5" customHeight="1">
      <c r="A31" s="149" t="s">
        <v>113</v>
      </c>
      <c r="B31" s="189" t="s">
        <v>272</v>
      </c>
      <c r="C31" s="152" t="s">
        <v>332</v>
      </c>
      <c r="D31" s="155">
        <v>79055</v>
      </c>
      <c r="E31" s="41">
        <v>434</v>
      </c>
      <c r="F31" s="147"/>
      <c r="G31" s="101"/>
      <c r="H31" s="101"/>
      <c r="I31" s="343" t="s">
        <v>555</v>
      </c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4"/>
      <c r="BD31" s="344"/>
      <c r="BE31" s="344"/>
      <c r="BF31" s="344"/>
      <c r="BG31" s="344"/>
      <c r="BH31" s="344"/>
      <c r="BI31" s="344"/>
      <c r="BJ31" s="344"/>
      <c r="BK31" s="344"/>
      <c r="BL31" s="344"/>
      <c r="BM31" s="344"/>
      <c r="BN31" s="344"/>
      <c r="BO31" s="344"/>
      <c r="BP31" s="344"/>
      <c r="BQ31" s="344"/>
      <c r="BR31" s="345"/>
      <c r="BS31" s="26">
        <f t="shared" ref="BS31:BS37" si="4">SUM(G31:BR31)</f>
        <v>0</v>
      </c>
      <c r="BT31" s="182">
        <v>101.32</v>
      </c>
      <c r="BU31" s="27"/>
      <c r="BV31" s="27"/>
      <c r="BW31" s="42"/>
      <c r="BX31" s="43">
        <f t="shared" si="1"/>
        <v>101.32</v>
      </c>
      <c r="BY31" s="199">
        <f t="shared" si="2"/>
        <v>0</v>
      </c>
      <c r="BZ31" s="44"/>
      <c r="CA31" s="45"/>
    </row>
    <row r="32" spans="1:79" ht="66.25" customHeight="1">
      <c r="A32" s="149" t="s">
        <v>113</v>
      </c>
      <c r="B32" s="151" t="s">
        <v>272</v>
      </c>
      <c r="C32" s="152" t="s">
        <v>333</v>
      </c>
      <c r="D32" s="155">
        <v>79056</v>
      </c>
      <c r="E32" s="41">
        <v>1876</v>
      </c>
      <c r="F32" s="147"/>
      <c r="G32" s="102"/>
      <c r="H32" s="102"/>
      <c r="I32" s="150">
        <v>243.73</v>
      </c>
      <c r="J32" s="57"/>
      <c r="K32" s="109"/>
      <c r="L32" s="150">
        <v>64.84</v>
      </c>
      <c r="M32" s="150">
        <v>1.02</v>
      </c>
      <c r="N32" s="150">
        <v>82.7</v>
      </c>
      <c r="O32" s="150">
        <v>36.380000000000003</v>
      </c>
      <c r="P32" s="57"/>
      <c r="Q32" s="57"/>
      <c r="R32" s="207">
        <v>16.989999999999998</v>
      </c>
      <c r="S32" s="184"/>
      <c r="T32" s="184"/>
      <c r="U32" s="184"/>
      <c r="V32" s="184"/>
      <c r="W32" s="184"/>
      <c r="X32" s="184"/>
      <c r="Y32" s="184"/>
      <c r="Z32" s="184"/>
      <c r="AA32" s="184"/>
      <c r="AB32" s="57"/>
      <c r="AC32" s="214">
        <v>51.8</v>
      </c>
      <c r="AD32" s="184"/>
      <c r="AE32" s="184"/>
      <c r="AF32" s="184"/>
      <c r="AG32" s="207">
        <v>36.46</v>
      </c>
      <c r="AH32" s="184"/>
      <c r="AI32" s="184"/>
      <c r="AJ32" s="184"/>
      <c r="AK32" s="184"/>
      <c r="AL32" s="184"/>
      <c r="AM32" s="184"/>
      <c r="AN32" s="184"/>
      <c r="AO32" s="184"/>
      <c r="AP32" s="207">
        <v>0.14000000000000001</v>
      </c>
      <c r="AQ32" s="184"/>
      <c r="AR32" s="184"/>
      <c r="AS32" s="184"/>
      <c r="AT32" s="184"/>
      <c r="AU32" s="179"/>
      <c r="AV32" s="180"/>
      <c r="AW32" s="180"/>
      <c r="AX32" s="184"/>
      <c r="AY32" s="184"/>
      <c r="AZ32" s="184"/>
      <c r="BA32" s="184"/>
      <c r="BB32" s="184"/>
      <c r="BC32" s="184"/>
      <c r="BD32" s="184"/>
      <c r="BE32" s="184"/>
      <c r="BF32" s="180"/>
      <c r="BG32" s="180"/>
      <c r="BH32" s="184"/>
      <c r="BI32" s="184"/>
      <c r="BJ32" s="184"/>
      <c r="BK32" s="184"/>
      <c r="BL32" s="184"/>
      <c r="BM32" s="184"/>
      <c r="BN32" s="184"/>
      <c r="BO32" s="145"/>
      <c r="BP32" s="180"/>
      <c r="BQ32" s="184"/>
      <c r="BR32" s="266"/>
      <c r="BS32" s="26">
        <f t="shared" si="4"/>
        <v>534.05999999999995</v>
      </c>
      <c r="BT32" s="182">
        <v>153.27000000000001</v>
      </c>
      <c r="BU32" s="27"/>
      <c r="BV32" s="27"/>
      <c r="BW32" s="42"/>
      <c r="BX32" s="43">
        <f t="shared" si="1"/>
        <v>153.27000000000001</v>
      </c>
      <c r="BY32" s="199">
        <f t="shared" si="2"/>
        <v>77.700667801492727</v>
      </c>
      <c r="BZ32" s="44"/>
      <c r="CA32" s="45"/>
    </row>
    <row r="33" spans="1:79" ht="58.75" customHeight="1">
      <c r="A33" s="149" t="s">
        <v>113</v>
      </c>
      <c r="B33" s="151" t="s">
        <v>272</v>
      </c>
      <c r="C33" s="152" t="s">
        <v>282</v>
      </c>
      <c r="D33" s="155">
        <v>79058</v>
      </c>
      <c r="E33" s="41">
        <v>3011</v>
      </c>
      <c r="F33" s="147"/>
      <c r="G33" s="57"/>
      <c r="H33" s="57"/>
      <c r="I33" s="150">
        <v>393.71</v>
      </c>
      <c r="J33" s="57"/>
      <c r="K33" s="150">
        <v>15.12</v>
      </c>
      <c r="L33" s="150">
        <v>90.52</v>
      </c>
      <c r="M33" s="150">
        <v>26.6</v>
      </c>
      <c r="N33" s="150">
        <v>126.97</v>
      </c>
      <c r="O33" s="57"/>
      <c r="P33" s="57"/>
      <c r="Q33" s="57"/>
      <c r="R33" s="150">
        <v>13.28</v>
      </c>
      <c r="S33" s="57"/>
      <c r="T33" s="57"/>
      <c r="U33" s="184"/>
      <c r="V33" s="184"/>
      <c r="W33" s="184"/>
      <c r="X33" s="184"/>
      <c r="Y33" s="184"/>
      <c r="Z33" s="184"/>
      <c r="AA33" s="57"/>
      <c r="AB33" s="57"/>
      <c r="AC33" s="214">
        <v>51.98</v>
      </c>
      <c r="AD33" s="184"/>
      <c r="AE33" s="184"/>
      <c r="AF33" s="184"/>
      <c r="AG33" s="207">
        <v>125.59</v>
      </c>
      <c r="AH33" s="184"/>
      <c r="AI33" s="207">
        <v>0.4</v>
      </c>
      <c r="AJ33" s="184"/>
      <c r="AK33" s="184"/>
      <c r="AL33" s="184"/>
      <c r="AM33" s="207">
        <v>0.4</v>
      </c>
      <c r="AN33" s="184"/>
      <c r="AO33" s="184"/>
      <c r="AP33" s="207">
        <v>1.27</v>
      </c>
      <c r="AQ33" s="184"/>
      <c r="AR33" s="184"/>
      <c r="AS33" s="184"/>
      <c r="AT33" s="184"/>
      <c r="AU33" s="179"/>
      <c r="AV33" s="180"/>
      <c r="AW33" s="180"/>
      <c r="AX33" s="184"/>
      <c r="AY33" s="184"/>
      <c r="AZ33" s="184"/>
      <c r="BA33" s="184"/>
      <c r="BB33" s="184"/>
      <c r="BC33" s="184"/>
      <c r="BD33" s="184"/>
      <c r="BE33" s="184"/>
      <c r="BF33" s="180"/>
      <c r="BG33" s="180"/>
      <c r="BH33" s="184"/>
      <c r="BI33" s="184"/>
      <c r="BJ33" s="184"/>
      <c r="BK33" s="184"/>
      <c r="BL33" s="184"/>
      <c r="BM33" s="184"/>
      <c r="BN33" s="184"/>
      <c r="BO33" s="145"/>
      <c r="BP33" s="180"/>
      <c r="BQ33" s="184"/>
      <c r="BR33" s="266"/>
      <c r="BS33" s="26">
        <f t="shared" si="4"/>
        <v>845.83999999999992</v>
      </c>
      <c r="BT33" s="182">
        <v>95.98</v>
      </c>
      <c r="BU33" s="27"/>
      <c r="BV33" s="27"/>
      <c r="BW33" s="42"/>
      <c r="BX33" s="43">
        <f t="shared" si="1"/>
        <v>95.98</v>
      </c>
      <c r="BY33" s="199">
        <f t="shared" si="2"/>
        <v>89.809093032638927</v>
      </c>
      <c r="BZ33" s="44"/>
      <c r="CA33" s="45"/>
    </row>
    <row r="34" spans="1:79" ht="58.75" customHeight="1">
      <c r="A34" s="149" t="s">
        <v>113</v>
      </c>
      <c r="B34" s="151" t="s">
        <v>272</v>
      </c>
      <c r="C34" s="152" t="s">
        <v>306</v>
      </c>
      <c r="D34" s="155">
        <v>79059</v>
      </c>
      <c r="E34" s="41">
        <v>5538</v>
      </c>
      <c r="F34" s="147"/>
      <c r="G34" s="101"/>
      <c r="H34" s="101"/>
      <c r="I34" s="143">
        <v>574.37</v>
      </c>
      <c r="J34" s="101"/>
      <c r="K34" s="143">
        <v>5</v>
      </c>
      <c r="L34" s="143">
        <v>218.08</v>
      </c>
      <c r="M34" s="143">
        <v>51.6</v>
      </c>
      <c r="N34" s="143">
        <v>280.36</v>
      </c>
      <c r="O34" s="101"/>
      <c r="P34" s="101"/>
      <c r="Q34" s="101"/>
      <c r="R34" s="143">
        <v>5.59</v>
      </c>
      <c r="S34" s="101"/>
      <c r="T34" s="143">
        <v>11.6</v>
      </c>
      <c r="U34" s="143">
        <v>32.22</v>
      </c>
      <c r="V34" s="143">
        <v>21.34</v>
      </c>
      <c r="W34" s="143">
        <v>0.33</v>
      </c>
      <c r="X34" s="101"/>
      <c r="Y34" s="101"/>
      <c r="Z34" s="101"/>
      <c r="AA34" s="101"/>
      <c r="AB34" s="143">
        <v>71.16</v>
      </c>
      <c r="AC34" s="214">
        <v>73.72</v>
      </c>
      <c r="AD34" s="141"/>
      <c r="AE34" s="141"/>
      <c r="AF34" s="141"/>
      <c r="AG34" s="164">
        <v>228.42</v>
      </c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79"/>
      <c r="AV34" s="180"/>
      <c r="AW34" s="180"/>
      <c r="AX34" s="141"/>
      <c r="AY34" s="141"/>
      <c r="AZ34" s="141"/>
      <c r="BA34" s="141"/>
      <c r="BB34" s="141"/>
      <c r="BC34" s="141"/>
      <c r="BD34" s="141"/>
      <c r="BE34" s="141"/>
      <c r="BF34" s="180"/>
      <c r="BG34" s="180"/>
      <c r="BH34" s="141"/>
      <c r="BI34" s="141"/>
      <c r="BJ34" s="141"/>
      <c r="BK34" s="141"/>
      <c r="BL34" s="141"/>
      <c r="BM34" s="141"/>
      <c r="BN34" s="141"/>
      <c r="BO34" s="145"/>
      <c r="BP34" s="180"/>
      <c r="BQ34" s="141"/>
      <c r="BR34" s="190"/>
      <c r="BS34" s="26">
        <f t="shared" si="4"/>
        <v>1573.79</v>
      </c>
      <c r="BT34" s="233">
        <v>745.03</v>
      </c>
      <c r="BU34" s="27"/>
      <c r="BV34" s="27"/>
      <c r="BW34" s="42"/>
      <c r="BX34" s="43">
        <f t="shared" si="1"/>
        <v>745.03</v>
      </c>
      <c r="BY34" s="199">
        <f t="shared" si="2"/>
        <v>67.870296098877887</v>
      </c>
      <c r="BZ34" s="53"/>
      <c r="CA34" s="54"/>
    </row>
    <row r="35" spans="1:79" ht="62.5" customHeight="1">
      <c r="A35" s="149" t="s">
        <v>113</v>
      </c>
      <c r="B35" s="151" t="s">
        <v>272</v>
      </c>
      <c r="C35" s="152" t="s">
        <v>307</v>
      </c>
      <c r="D35" s="155">
        <v>79060</v>
      </c>
      <c r="E35" s="41">
        <v>5019</v>
      </c>
      <c r="F35" s="147"/>
      <c r="G35" s="102"/>
      <c r="H35" s="102"/>
      <c r="I35" s="235">
        <v>531.1</v>
      </c>
      <c r="J35" s="46"/>
      <c r="K35" s="235">
        <v>24.2</v>
      </c>
      <c r="L35" s="235">
        <v>136.44999999999999</v>
      </c>
      <c r="M35" s="235">
        <v>103.79</v>
      </c>
      <c r="N35" s="215">
        <v>43.57</v>
      </c>
      <c r="O35" s="47"/>
      <c r="P35" s="47"/>
      <c r="Q35" s="47"/>
      <c r="R35" s="235">
        <v>0.6</v>
      </c>
      <c r="S35" s="47"/>
      <c r="T35" s="181"/>
      <c r="U35" s="181"/>
      <c r="V35" s="181"/>
      <c r="W35" s="181"/>
      <c r="X35" s="47"/>
      <c r="Y35" s="47"/>
      <c r="Z35" s="245"/>
      <c r="AA35" s="47"/>
      <c r="AB35" s="47"/>
      <c r="AC35" s="214">
        <v>156.91</v>
      </c>
      <c r="AD35" s="181"/>
      <c r="AE35" s="181"/>
      <c r="AF35" s="181"/>
      <c r="AG35" s="267">
        <v>281.79000000000002</v>
      </c>
      <c r="AH35" s="188"/>
      <c r="AI35" s="184"/>
      <c r="AJ35" s="188"/>
      <c r="AK35" s="188"/>
      <c r="AL35" s="188"/>
      <c r="AM35" s="184"/>
      <c r="AN35" s="188"/>
      <c r="AO35" s="188"/>
      <c r="AP35" s="184"/>
      <c r="AQ35" s="188"/>
      <c r="AR35" s="188"/>
      <c r="AS35" s="188"/>
      <c r="AT35" s="188"/>
      <c r="AU35" s="179"/>
      <c r="AV35" s="180"/>
      <c r="AW35" s="180"/>
      <c r="AX35" s="188"/>
      <c r="AY35" s="188"/>
      <c r="AZ35" s="188"/>
      <c r="BA35" s="188"/>
      <c r="BB35" s="188"/>
      <c r="BC35" s="188"/>
      <c r="BD35" s="188"/>
      <c r="BE35" s="188"/>
      <c r="BF35" s="180"/>
      <c r="BG35" s="180"/>
      <c r="BH35" s="188"/>
      <c r="BI35" s="188"/>
      <c r="BJ35" s="188"/>
      <c r="BK35" s="188"/>
      <c r="BL35" s="188"/>
      <c r="BM35" s="188"/>
      <c r="BN35" s="188"/>
      <c r="BO35" s="145"/>
      <c r="BP35" s="180"/>
      <c r="BQ35" s="188"/>
      <c r="BR35" s="268"/>
      <c r="BS35" s="26">
        <f t="shared" si="4"/>
        <v>1278.4100000000001</v>
      </c>
      <c r="BT35" s="233">
        <v>1408.39</v>
      </c>
      <c r="BU35" s="27"/>
      <c r="BV35" s="27"/>
      <c r="BW35" s="42"/>
      <c r="BX35" s="43">
        <f t="shared" si="1"/>
        <v>1408.39</v>
      </c>
      <c r="BY35" s="199">
        <f t="shared" si="2"/>
        <v>47.581137412535355</v>
      </c>
      <c r="BZ35" s="62">
        <v>3.76</v>
      </c>
      <c r="CA35" s="63"/>
    </row>
    <row r="36" spans="1:79" ht="70.5" customHeight="1">
      <c r="A36" s="149" t="s">
        <v>113</v>
      </c>
      <c r="B36" s="151" t="s">
        <v>272</v>
      </c>
      <c r="C36" s="152" t="s">
        <v>334</v>
      </c>
      <c r="D36" s="155">
        <v>79061</v>
      </c>
      <c r="E36" s="41">
        <v>4169</v>
      </c>
      <c r="F36" s="147"/>
      <c r="G36" s="101"/>
      <c r="H36" s="101"/>
      <c r="I36" s="143">
        <v>226.65</v>
      </c>
      <c r="J36" s="101"/>
      <c r="K36" s="143">
        <v>8.9700000000000006</v>
      </c>
      <c r="L36" s="143">
        <v>129.12</v>
      </c>
      <c r="M36" s="143">
        <v>12</v>
      </c>
      <c r="N36" s="143">
        <v>118.65</v>
      </c>
      <c r="O36" s="143">
        <v>16.7</v>
      </c>
      <c r="P36" s="101"/>
      <c r="Q36" s="101"/>
      <c r="R36" s="143">
        <v>0.47</v>
      </c>
      <c r="S36" s="101"/>
      <c r="T36" s="143">
        <v>8.7100000000000009</v>
      </c>
      <c r="U36" s="143">
        <v>17.7</v>
      </c>
      <c r="V36" s="143">
        <v>18.579999999999998</v>
      </c>
      <c r="W36" s="101"/>
      <c r="X36" s="143">
        <v>10.28</v>
      </c>
      <c r="Y36" s="101"/>
      <c r="Z36" s="101"/>
      <c r="AA36" s="101"/>
      <c r="AB36" s="143">
        <v>18.440000000000001</v>
      </c>
      <c r="AC36" s="214">
        <v>27.31</v>
      </c>
      <c r="AD36" s="141"/>
      <c r="AE36" s="141"/>
      <c r="AF36" s="141"/>
      <c r="AG36" s="164">
        <v>72.239999999999995</v>
      </c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79"/>
      <c r="AV36" s="180"/>
      <c r="AW36" s="180"/>
      <c r="AX36" s="141"/>
      <c r="AY36" s="141"/>
      <c r="AZ36" s="141"/>
      <c r="BA36" s="141"/>
      <c r="BB36" s="141"/>
      <c r="BC36" s="141"/>
      <c r="BD36" s="141"/>
      <c r="BE36" s="141"/>
      <c r="BF36" s="180"/>
      <c r="BG36" s="180"/>
      <c r="BH36" s="141"/>
      <c r="BI36" s="141"/>
      <c r="BJ36" s="141"/>
      <c r="BK36" s="141"/>
      <c r="BL36" s="141"/>
      <c r="BM36" s="141"/>
      <c r="BN36" s="141"/>
      <c r="BO36" s="145"/>
      <c r="BP36" s="180"/>
      <c r="BQ36" s="141"/>
      <c r="BR36" s="190"/>
      <c r="BS36" s="26">
        <f t="shared" si="4"/>
        <v>685.82000000000016</v>
      </c>
      <c r="BT36" s="233">
        <v>753.83</v>
      </c>
      <c r="BU36" s="27"/>
      <c r="BV36" s="27"/>
      <c r="BW36" s="42"/>
      <c r="BX36" s="43">
        <f t="shared" ref="BX36:BX84" si="5">BT36+BU36+BV36+BW36</f>
        <v>753.83</v>
      </c>
      <c r="BY36" s="199">
        <f t="shared" ref="BY36:BY64" si="6">BS36/(BS36+BX36)*100</f>
        <v>47.63796756156011</v>
      </c>
      <c r="BZ36" s="44"/>
      <c r="CA36" s="45"/>
    </row>
    <row r="37" spans="1:79" ht="53.5" customHeight="1">
      <c r="A37" s="149" t="s">
        <v>113</v>
      </c>
      <c r="B37" s="151" t="s">
        <v>272</v>
      </c>
      <c r="C37" s="152" t="s">
        <v>308</v>
      </c>
      <c r="D37" s="155">
        <v>79065</v>
      </c>
      <c r="E37" s="41">
        <v>562</v>
      </c>
      <c r="F37" s="147"/>
      <c r="G37" s="24"/>
      <c r="H37" s="24"/>
      <c r="I37" s="143">
        <v>73.48</v>
      </c>
      <c r="J37" s="101"/>
      <c r="K37" s="109"/>
      <c r="L37" s="143">
        <v>19.55</v>
      </c>
      <c r="M37" s="101"/>
      <c r="N37" s="165">
        <v>26.11</v>
      </c>
      <c r="O37" s="15"/>
      <c r="P37" s="141"/>
      <c r="Q37" s="141"/>
      <c r="R37" s="207">
        <v>1.94</v>
      </c>
      <c r="S37" s="141"/>
      <c r="T37" s="225">
        <v>2.2599999999999998</v>
      </c>
      <c r="U37" s="225">
        <v>0.08</v>
      </c>
      <c r="V37" s="64"/>
      <c r="W37" s="25"/>
      <c r="X37" s="101"/>
      <c r="Y37" s="101"/>
      <c r="Z37" s="101"/>
      <c r="AA37" s="101"/>
      <c r="AB37" s="101"/>
      <c r="AC37" s="214">
        <v>9.5399999999999991</v>
      </c>
      <c r="AD37" s="183"/>
      <c r="AE37" s="141"/>
      <c r="AF37" s="141"/>
      <c r="AG37" s="164">
        <v>25.29</v>
      </c>
      <c r="AH37" s="265"/>
      <c r="AI37" s="141"/>
      <c r="AJ37" s="141"/>
      <c r="AK37" s="141"/>
      <c r="AL37" s="141"/>
      <c r="AM37" s="141"/>
      <c r="AN37" s="141"/>
      <c r="AO37" s="141"/>
      <c r="AP37" s="164">
        <v>0.28499999999999998</v>
      </c>
      <c r="AQ37" s="141"/>
      <c r="AR37" s="180"/>
      <c r="AS37" s="180"/>
      <c r="AT37" s="180"/>
      <c r="AU37" s="179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45"/>
      <c r="BP37" s="180"/>
      <c r="BQ37" s="180"/>
      <c r="BR37" s="264"/>
      <c r="BS37" s="26">
        <f t="shared" si="4"/>
        <v>158.535</v>
      </c>
      <c r="BT37" s="182">
        <v>27.94</v>
      </c>
      <c r="BU37" s="27"/>
      <c r="BV37" s="27"/>
      <c r="BW37" s="42"/>
      <c r="BX37" s="43">
        <f t="shared" si="5"/>
        <v>27.94</v>
      </c>
      <c r="BY37" s="199">
        <f t="shared" si="6"/>
        <v>85.01675827858962</v>
      </c>
      <c r="BZ37" s="44"/>
      <c r="CA37" s="45"/>
    </row>
    <row r="38" spans="1:79" ht="65.25" customHeight="1">
      <c r="A38" s="149" t="s">
        <v>113</v>
      </c>
      <c r="B38" s="151" t="s">
        <v>272</v>
      </c>
      <c r="C38" s="243" t="s">
        <v>335</v>
      </c>
      <c r="D38" s="16">
        <v>79063</v>
      </c>
      <c r="E38" s="41">
        <v>1476</v>
      </c>
      <c r="F38" s="147"/>
      <c r="G38" s="101"/>
      <c r="H38" s="101"/>
      <c r="I38" s="143">
        <v>206.35</v>
      </c>
      <c r="J38" s="101"/>
      <c r="K38" s="109"/>
      <c r="L38" s="143">
        <v>32.46</v>
      </c>
      <c r="M38" s="143">
        <v>1.89</v>
      </c>
      <c r="N38" s="143">
        <v>52.28</v>
      </c>
      <c r="O38" s="101"/>
      <c r="P38" s="101"/>
      <c r="Q38" s="101"/>
      <c r="R38" s="143">
        <v>2.4300000000000002</v>
      </c>
      <c r="S38" s="101"/>
      <c r="T38" s="143">
        <v>4.84</v>
      </c>
      <c r="U38" s="101"/>
      <c r="V38" s="101"/>
      <c r="W38" s="101"/>
      <c r="X38" s="143">
        <v>16.98</v>
      </c>
      <c r="Y38" s="101"/>
      <c r="Z38" s="101"/>
      <c r="AA38" s="101"/>
      <c r="AB38" s="143">
        <v>9.8800000000000008</v>
      </c>
      <c r="AC38" s="214">
        <v>39.659999999999997</v>
      </c>
      <c r="AD38" s="141"/>
      <c r="AE38" s="141"/>
      <c r="AF38" s="141"/>
      <c r="AG38" s="164">
        <v>33.380000000000003</v>
      </c>
      <c r="AH38" s="141"/>
      <c r="AI38" s="141"/>
      <c r="AJ38" s="141"/>
      <c r="AK38" s="141"/>
      <c r="AL38" s="141"/>
      <c r="AM38" s="141"/>
      <c r="AN38" s="141"/>
      <c r="AO38" s="141"/>
      <c r="AP38" s="164">
        <v>0.3</v>
      </c>
      <c r="AQ38" s="141"/>
      <c r="AR38" s="141"/>
      <c r="AS38" s="141"/>
      <c r="AT38" s="141"/>
      <c r="AU38" s="179"/>
      <c r="AV38" s="180"/>
      <c r="AW38" s="180"/>
      <c r="AX38" s="141"/>
      <c r="AY38" s="141"/>
      <c r="AZ38" s="141"/>
      <c r="BA38" s="141"/>
      <c r="BB38" s="141"/>
      <c r="BC38" s="141"/>
      <c r="BD38" s="141"/>
      <c r="BE38" s="141"/>
      <c r="BF38" s="180"/>
      <c r="BG38" s="180"/>
      <c r="BH38" s="141"/>
      <c r="BI38" s="141"/>
      <c r="BJ38" s="141"/>
      <c r="BK38" s="141"/>
      <c r="BL38" s="141"/>
      <c r="BM38" s="141"/>
      <c r="BN38" s="141"/>
      <c r="BO38" s="145"/>
      <c r="BP38" s="180"/>
      <c r="BQ38" s="141"/>
      <c r="BR38" s="190"/>
      <c r="BS38" s="26">
        <f>SUM(G38:BR38)</f>
        <v>400.45</v>
      </c>
      <c r="BT38" s="233">
        <v>284.37</v>
      </c>
      <c r="BU38" s="27"/>
      <c r="BV38" s="27"/>
      <c r="BW38" s="42"/>
      <c r="BX38" s="52">
        <f t="shared" si="5"/>
        <v>284.37</v>
      </c>
      <c r="BY38" s="199">
        <f t="shared" si="6"/>
        <v>58.475219765777872</v>
      </c>
      <c r="BZ38" s="58"/>
      <c r="CA38" s="45"/>
    </row>
    <row r="39" spans="1:79" ht="76.099999999999994" customHeight="1">
      <c r="A39" s="149" t="s">
        <v>113</v>
      </c>
      <c r="B39" s="151" t="s">
        <v>272</v>
      </c>
      <c r="C39" s="152" t="s">
        <v>309</v>
      </c>
      <c r="D39" s="155">
        <v>79160</v>
      </c>
      <c r="E39" s="41">
        <v>67110</v>
      </c>
      <c r="F39" s="147">
        <v>19</v>
      </c>
      <c r="G39" s="143">
        <v>4.4169999999999998</v>
      </c>
      <c r="H39" s="101"/>
      <c r="I39" s="143">
        <v>7971.67</v>
      </c>
      <c r="J39" s="101"/>
      <c r="K39" s="143">
        <v>906.4</v>
      </c>
      <c r="L39" s="143">
        <v>1867.61</v>
      </c>
      <c r="M39" s="143">
        <v>1245.2</v>
      </c>
      <c r="N39" s="143">
        <v>1314.12</v>
      </c>
      <c r="O39" s="150">
        <v>76.680000000000007</v>
      </c>
      <c r="P39" s="101"/>
      <c r="Q39" s="101"/>
      <c r="R39" s="150">
        <v>140.625</v>
      </c>
      <c r="S39" s="101"/>
      <c r="T39" s="143">
        <v>94.39</v>
      </c>
      <c r="U39" s="143">
        <v>40.86</v>
      </c>
      <c r="V39" s="143">
        <v>40.119999999999997</v>
      </c>
      <c r="W39" s="226">
        <v>0.72</v>
      </c>
      <c r="X39" s="143">
        <v>56.25</v>
      </c>
      <c r="Y39" s="143">
        <v>2.78</v>
      </c>
      <c r="Z39" s="101"/>
      <c r="AA39" s="101"/>
      <c r="AB39" s="143">
        <v>240.6</v>
      </c>
      <c r="AC39" s="214">
        <v>1367.2739999999999</v>
      </c>
      <c r="AD39" s="141"/>
      <c r="AE39" s="141"/>
      <c r="AF39" s="141"/>
      <c r="AG39" s="164">
        <v>2472.7199999999998</v>
      </c>
      <c r="AH39" s="265"/>
      <c r="AI39" s="141"/>
      <c r="AJ39" s="141"/>
      <c r="AK39" s="141"/>
      <c r="AL39" s="141"/>
      <c r="AM39" s="141"/>
      <c r="AN39" s="141"/>
      <c r="AO39" s="141"/>
      <c r="AP39" s="164">
        <v>64.331999999999994</v>
      </c>
      <c r="AQ39" s="164">
        <v>0.5</v>
      </c>
      <c r="AR39" s="180"/>
      <c r="AS39" s="180"/>
      <c r="AT39" s="164">
        <v>0.64</v>
      </c>
      <c r="AU39" s="145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41"/>
      <c r="BG39" s="180"/>
      <c r="BH39" s="180"/>
      <c r="BI39" s="180"/>
      <c r="BJ39" s="180"/>
      <c r="BK39" s="180"/>
      <c r="BL39" s="180"/>
      <c r="BM39" s="180"/>
      <c r="BN39" s="180"/>
      <c r="BO39" s="214">
        <v>375.2</v>
      </c>
      <c r="BP39" s="180"/>
      <c r="BQ39" s="180"/>
      <c r="BR39" s="264"/>
      <c r="BS39" s="26">
        <f>SUM(G39:BR39)</f>
        <v>18283.108</v>
      </c>
      <c r="BT39" s="233">
        <v>12712.97</v>
      </c>
      <c r="BU39" s="27"/>
      <c r="BV39" s="27">
        <v>10.02</v>
      </c>
      <c r="BW39" s="42"/>
      <c r="BX39" s="43">
        <f t="shared" si="5"/>
        <v>12722.99</v>
      </c>
      <c r="BY39" s="199">
        <f t="shared" si="6"/>
        <v>58.966168525946095</v>
      </c>
      <c r="BZ39" s="53">
        <v>82.92</v>
      </c>
      <c r="CA39" s="54"/>
    </row>
    <row r="40" spans="1:79" ht="60.45" customHeight="1">
      <c r="A40" s="149" t="s">
        <v>113</v>
      </c>
      <c r="B40" s="151" t="s">
        <v>272</v>
      </c>
      <c r="C40" s="152" t="s">
        <v>283</v>
      </c>
      <c r="D40" s="155">
        <v>79068</v>
      </c>
      <c r="E40" s="41">
        <v>1118</v>
      </c>
      <c r="F40" s="147"/>
      <c r="G40" s="101"/>
      <c r="H40" s="101"/>
      <c r="I40" s="143">
        <v>60.33</v>
      </c>
      <c r="J40" s="101"/>
      <c r="K40" s="109"/>
      <c r="L40" s="143">
        <v>7.66</v>
      </c>
      <c r="M40" s="143">
        <v>22.4</v>
      </c>
      <c r="N40" s="143">
        <v>33.76</v>
      </c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214">
        <v>15.66</v>
      </c>
      <c r="AD40" s="141"/>
      <c r="AE40" s="141"/>
      <c r="AF40" s="141"/>
      <c r="AG40" s="164">
        <v>39.54</v>
      </c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79"/>
      <c r="AV40" s="180"/>
      <c r="AW40" s="180"/>
      <c r="AX40" s="141"/>
      <c r="AY40" s="141"/>
      <c r="AZ40" s="141"/>
      <c r="BA40" s="141"/>
      <c r="BB40" s="141"/>
      <c r="BC40" s="141"/>
      <c r="BD40" s="141"/>
      <c r="BE40" s="141"/>
      <c r="BF40" s="180"/>
      <c r="BG40" s="180"/>
      <c r="BH40" s="141"/>
      <c r="BI40" s="141"/>
      <c r="BJ40" s="141"/>
      <c r="BK40" s="141"/>
      <c r="BL40" s="141"/>
      <c r="BM40" s="141"/>
      <c r="BN40" s="141"/>
      <c r="BO40" s="145"/>
      <c r="BP40" s="180"/>
      <c r="BQ40" s="141"/>
      <c r="BR40" s="190"/>
      <c r="BS40" s="26">
        <f t="shared" ref="BS40:BS46" si="7">SUM(G40:BR40)</f>
        <v>179.34999999999997</v>
      </c>
      <c r="BT40" s="182">
        <v>120.09</v>
      </c>
      <c r="BU40" s="27"/>
      <c r="BV40" s="27"/>
      <c r="BW40" s="42"/>
      <c r="BX40" s="43">
        <f t="shared" si="5"/>
        <v>120.09</v>
      </c>
      <c r="BY40" s="199">
        <f t="shared" si="6"/>
        <v>59.895137590168311</v>
      </c>
      <c r="BZ40" s="44"/>
      <c r="CA40" s="45"/>
    </row>
    <row r="41" spans="1:79" ht="62.5" customHeight="1">
      <c r="A41" s="149" t="s">
        <v>113</v>
      </c>
      <c r="B41" s="151" t="s">
        <v>272</v>
      </c>
      <c r="C41" s="152" t="s">
        <v>310</v>
      </c>
      <c r="D41" s="155">
        <v>79069</v>
      </c>
      <c r="E41" s="41">
        <v>4417</v>
      </c>
      <c r="F41" s="147"/>
      <c r="G41" s="49"/>
      <c r="H41" s="50"/>
      <c r="I41" s="143">
        <v>535</v>
      </c>
      <c r="J41" s="101"/>
      <c r="K41" s="109"/>
      <c r="L41" s="143">
        <v>214.51</v>
      </c>
      <c r="M41" s="143">
        <v>6.2</v>
      </c>
      <c r="N41" s="143">
        <v>193.09</v>
      </c>
      <c r="O41" s="101"/>
      <c r="P41" s="101"/>
      <c r="Q41" s="101"/>
      <c r="R41" s="141"/>
      <c r="S41" s="141"/>
      <c r="T41" s="141"/>
      <c r="U41" s="101"/>
      <c r="V41" s="101"/>
      <c r="W41" s="101"/>
      <c r="X41" s="101"/>
      <c r="Y41" s="101"/>
      <c r="Z41" s="101"/>
      <c r="AA41" s="101"/>
      <c r="AB41" s="101"/>
      <c r="AC41" s="214">
        <v>68.02</v>
      </c>
      <c r="AD41" s="141"/>
      <c r="AE41" s="141"/>
      <c r="AF41" s="141"/>
      <c r="AG41" s="164">
        <v>183.19</v>
      </c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79"/>
      <c r="AV41" s="180"/>
      <c r="AW41" s="180"/>
      <c r="AX41" s="185"/>
      <c r="AY41" s="185"/>
      <c r="AZ41" s="185"/>
      <c r="BA41" s="185"/>
      <c r="BB41" s="185"/>
      <c r="BC41" s="185"/>
      <c r="BD41" s="185"/>
      <c r="BE41" s="185"/>
      <c r="BF41" s="180"/>
      <c r="BG41" s="180"/>
      <c r="BH41" s="185"/>
      <c r="BI41" s="185"/>
      <c r="BJ41" s="185"/>
      <c r="BK41" s="185"/>
      <c r="BL41" s="185"/>
      <c r="BM41" s="185"/>
      <c r="BN41" s="185"/>
      <c r="BO41" s="185"/>
      <c r="BP41" s="180"/>
      <c r="BQ41" s="185"/>
      <c r="BR41" s="261"/>
      <c r="BS41" s="26">
        <f t="shared" si="7"/>
        <v>1200.01</v>
      </c>
      <c r="BT41" s="213">
        <v>347.1</v>
      </c>
      <c r="BU41" s="27"/>
      <c r="BV41" s="27"/>
      <c r="BW41" s="42"/>
      <c r="BX41" s="43">
        <f t="shared" si="5"/>
        <v>347.1</v>
      </c>
      <c r="BY41" s="199">
        <f t="shared" si="6"/>
        <v>77.564620485938292</v>
      </c>
      <c r="BZ41" s="44"/>
      <c r="CA41" s="146"/>
    </row>
    <row r="42" spans="1:79" ht="66.75" customHeight="1">
      <c r="A42" s="149" t="s">
        <v>113</v>
      </c>
      <c r="B42" s="151" t="s">
        <v>272</v>
      </c>
      <c r="C42" s="152" t="s">
        <v>284</v>
      </c>
      <c r="D42" s="155">
        <v>79071</v>
      </c>
      <c r="E42" s="41">
        <v>397</v>
      </c>
      <c r="F42" s="147"/>
      <c r="G42" s="101"/>
      <c r="H42" s="101"/>
      <c r="I42" s="143">
        <v>20.03</v>
      </c>
      <c r="J42" s="101"/>
      <c r="K42" s="109"/>
      <c r="L42" s="143">
        <v>1.22</v>
      </c>
      <c r="M42" s="101"/>
      <c r="N42" s="143">
        <v>10.23</v>
      </c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45"/>
      <c r="AD42" s="141"/>
      <c r="AE42" s="141"/>
      <c r="AF42" s="141"/>
      <c r="AG42" s="164">
        <v>4.78</v>
      </c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79"/>
      <c r="AV42" s="180"/>
      <c r="AW42" s="180"/>
      <c r="AX42" s="141"/>
      <c r="AY42" s="141"/>
      <c r="AZ42" s="141"/>
      <c r="BA42" s="141"/>
      <c r="BB42" s="141"/>
      <c r="BC42" s="141"/>
      <c r="BD42" s="141"/>
      <c r="BE42" s="141"/>
      <c r="BF42" s="180"/>
      <c r="BG42" s="180"/>
      <c r="BH42" s="141"/>
      <c r="BI42" s="141"/>
      <c r="BJ42" s="141"/>
      <c r="BK42" s="141"/>
      <c r="BL42" s="141"/>
      <c r="BM42" s="141"/>
      <c r="BN42" s="141"/>
      <c r="BO42" s="145"/>
      <c r="BP42" s="180"/>
      <c r="BQ42" s="141"/>
      <c r="BR42" s="190"/>
      <c r="BS42" s="26">
        <f t="shared" si="7"/>
        <v>36.26</v>
      </c>
      <c r="BT42" s="305">
        <v>38.97</v>
      </c>
      <c r="BU42" s="27"/>
      <c r="BV42" s="27"/>
      <c r="BW42" s="42"/>
      <c r="BX42" s="43">
        <f t="shared" si="5"/>
        <v>38.97</v>
      </c>
      <c r="BY42" s="199">
        <f t="shared" si="6"/>
        <v>48.198856839026988</v>
      </c>
      <c r="BZ42" s="53"/>
      <c r="CA42" s="54"/>
    </row>
    <row r="43" spans="1:79" ht="76.75" customHeight="1">
      <c r="A43" s="149" t="s">
        <v>113</v>
      </c>
      <c r="B43" s="151" t="s">
        <v>272</v>
      </c>
      <c r="C43" s="152" t="s">
        <v>311</v>
      </c>
      <c r="D43" s="155">
        <v>79072</v>
      </c>
      <c r="E43" s="41">
        <v>2163</v>
      </c>
      <c r="F43" s="147"/>
      <c r="G43" s="143"/>
      <c r="H43" s="27"/>
      <c r="I43" s="143">
        <v>248</v>
      </c>
      <c r="J43" s="101"/>
      <c r="K43" s="143">
        <v>24.22</v>
      </c>
      <c r="L43" s="143">
        <v>111.29</v>
      </c>
      <c r="M43" s="143">
        <v>13.54</v>
      </c>
      <c r="N43" s="150">
        <v>44.7</v>
      </c>
      <c r="O43" s="57"/>
      <c r="P43" s="101"/>
      <c r="Q43" s="101"/>
      <c r="R43" s="150">
        <v>4.87</v>
      </c>
      <c r="S43" s="101"/>
      <c r="T43" s="101"/>
      <c r="U43" s="101"/>
      <c r="V43" s="141"/>
      <c r="W43" s="190"/>
      <c r="X43" s="141"/>
      <c r="Y43" s="141"/>
      <c r="Z43" s="141"/>
      <c r="AA43" s="141"/>
      <c r="AB43" s="101"/>
      <c r="AC43" s="214">
        <v>79.459999999999994</v>
      </c>
      <c r="AD43" s="183"/>
      <c r="AE43" s="141"/>
      <c r="AF43" s="141"/>
      <c r="AG43" s="164">
        <v>134.37</v>
      </c>
      <c r="AH43" s="265"/>
      <c r="AI43" s="141"/>
      <c r="AJ43" s="141"/>
      <c r="AK43" s="141"/>
      <c r="AL43" s="141"/>
      <c r="AM43" s="141"/>
      <c r="AN43" s="141"/>
      <c r="AO43" s="141"/>
      <c r="AP43" s="164">
        <v>0.51</v>
      </c>
      <c r="AQ43" s="141"/>
      <c r="AR43" s="180"/>
      <c r="AS43" s="180"/>
      <c r="AT43" s="180"/>
      <c r="AU43" s="179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45"/>
      <c r="BP43" s="180"/>
      <c r="BQ43" s="180"/>
      <c r="BR43" s="264"/>
      <c r="BS43" s="26">
        <f t="shared" si="7"/>
        <v>660.96</v>
      </c>
      <c r="BT43" s="233">
        <v>280.52999999999997</v>
      </c>
      <c r="BU43" s="27"/>
      <c r="BV43" s="27"/>
      <c r="BW43" s="42"/>
      <c r="BX43" s="43">
        <f t="shared" si="5"/>
        <v>280.52999999999997</v>
      </c>
      <c r="BY43" s="199">
        <f t="shared" si="6"/>
        <v>70.203613421279044</v>
      </c>
      <c r="BZ43" s="44"/>
      <c r="CA43" s="45"/>
    </row>
    <row r="44" spans="1:79" ht="59.3" customHeight="1">
      <c r="A44" s="149" t="s">
        <v>113</v>
      </c>
      <c r="B44" s="189" t="s">
        <v>272</v>
      </c>
      <c r="C44" s="152" t="s">
        <v>312</v>
      </c>
      <c r="D44" s="155">
        <v>79073</v>
      </c>
      <c r="E44" s="41">
        <v>842</v>
      </c>
      <c r="F44" s="147"/>
      <c r="G44" s="101"/>
      <c r="H44" s="101"/>
      <c r="I44" s="143">
        <v>53.78</v>
      </c>
      <c r="J44" s="101"/>
      <c r="K44" s="109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45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79"/>
      <c r="AV44" s="180"/>
      <c r="AW44" s="180"/>
      <c r="AX44" s="141"/>
      <c r="AY44" s="141"/>
      <c r="AZ44" s="141"/>
      <c r="BA44" s="141"/>
      <c r="BB44" s="141"/>
      <c r="BC44" s="141"/>
      <c r="BD44" s="141"/>
      <c r="BE44" s="141"/>
      <c r="BF44" s="180"/>
      <c r="BG44" s="180"/>
      <c r="BH44" s="141"/>
      <c r="BI44" s="141"/>
      <c r="BJ44" s="141"/>
      <c r="BK44" s="141"/>
      <c r="BL44" s="141"/>
      <c r="BM44" s="141"/>
      <c r="BN44" s="141"/>
      <c r="BO44" s="145"/>
      <c r="BP44" s="180"/>
      <c r="BQ44" s="141"/>
      <c r="BR44" s="190"/>
      <c r="BS44" s="26">
        <f t="shared" si="7"/>
        <v>53.78</v>
      </c>
      <c r="BT44" s="182">
        <v>122.5</v>
      </c>
      <c r="BU44" s="27"/>
      <c r="BV44" s="27"/>
      <c r="BW44" s="42"/>
      <c r="BX44" s="43">
        <f t="shared" si="5"/>
        <v>122.5</v>
      </c>
      <c r="BY44" s="199">
        <f t="shared" si="6"/>
        <v>30.508282278193782</v>
      </c>
      <c r="BZ44" s="44"/>
      <c r="CA44" s="45"/>
    </row>
    <row r="45" spans="1:79" ht="75.25" customHeight="1">
      <c r="A45" s="149" t="s">
        <v>113</v>
      </c>
      <c r="B45" s="151" t="s">
        <v>272</v>
      </c>
      <c r="C45" s="152" t="s">
        <v>313</v>
      </c>
      <c r="D45" s="155">
        <v>79074</v>
      </c>
      <c r="E45" s="41">
        <v>984</v>
      </c>
      <c r="F45" s="147"/>
      <c r="G45" s="24"/>
      <c r="H45" s="24"/>
      <c r="I45" s="143">
        <v>60.4</v>
      </c>
      <c r="J45" s="101"/>
      <c r="K45" s="109"/>
      <c r="L45" s="143">
        <v>14.66</v>
      </c>
      <c r="M45" s="101"/>
      <c r="N45" s="165">
        <v>23.86</v>
      </c>
      <c r="O45" s="102"/>
      <c r="P45" s="101"/>
      <c r="Q45" s="101"/>
      <c r="R45" s="102"/>
      <c r="S45" s="101"/>
      <c r="T45" s="143">
        <v>1.06</v>
      </c>
      <c r="U45" s="143">
        <v>0.64</v>
      </c>
      <c r="V45" s="143">
        <v>0.9</v>
      </c>
      <c r="W45" s="25"/>
      <c r="X45" s="101"/>
      <c r="Y45" s="101"/>
      <c r="Z45" s="101"/>
      <c r="AA45" s="101"/>
      <c r="AB45" s="101"/>
      <c r="AC45" s="214">
        <v>7.22</v>
      </c>
      <c r="AD45" s="183"/>
      <c r="AE45" s="141"/>
      <c r="AF45" s="141"/>
      <c r="AG45" s="164">
        <v>21.1</v>
      </c>
      <c r="AH45" s="265"/>
      <c r="AI45" s="141"/>
      <c r="AJ45" s="141"/>
      <c r="AK45" s="141"/>
      <c r="AL45" s="141"/>
      <c r="AM45" s="141"/>
      <c r="AN45" s="141"/>
      <c r="AO45" s="141"/>
      <c r="AP45" s="141"/>
      <c r="AQ45" s="141"/>
      <c r="AR45" s="180"/>
      <c r="AS45" s="180"/>
      <c r="AT45" s="180"/>
      <c r="AU45" s="179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  <c r="BM45" s="180"/>
      <c r="BN45" s="180"/>
      <c r="BO45" s="145"/>
      <c r="BP45" s="180"/>
      <c r="BQ45" s="180"/>
      <c r="BR45" s="264"/>
      <c r="BS45" s="26">
        <f t="shared" si="7"/>
        <v>129.84</v>
      </c>
      <c r="BT45" s="182">
        <v>84.15</v>
      </c>
      <c r="BU45" s="27"/>
      <c r="BV45" s="27"/>
      <c r="BW45" s="42"/>
      <c r="BX45" s="43">
        <f t="shared" si="5"/>
        <v>84.15</v>
      </c>
      <c r="BY45" s="199">
        <f t="shared" si="6"/>
        <v>60.675732510864989</v>
      </c>
      <c r="BZ45" s="44"/>
      <c r="CA45" s="45"/>
    </row>
    <row r="46" spans="1:79" ht="61.5" customHeight="1">
      <c r="A46" s="149" t="s">
        <v>113</v>
      </c>
      <c r="B46" s="151" t="s">
        <v>272</v>
      </c>
      <c r="C46" s="112" t="s">
        <v>314</v>
      </c>
      <c r="D46" s="16">
        <v>79077</v>
      </c>
      <c r="E46" s="41">
        <v>729</v>
      </c>
      <c r="F46" s="147"/>
      <c r="G46" s="102"/>
      <c r="H46" s="102"/>
      <c r="I46" s="150">
        <v>69.010000000000005</v>
      </c>
      <c r="J46" s="215"/>
      <c r="K46" s="241"/>
      <c r="L46" s="150">
        <v>24.3</v>
      </c>
      <c r="M46" s="150"/>
      <c r="N46" s="150">
        <v>18.45</v>
      </c>
      <c r="O46" s="150">
        <v>2.1</v>
      </c>
      <c r="P46" s="142"/>
      <c r="Q46" s="164"/>
      <c r="R46" s="207"/>
      <c r="S46" s="142"/>
      <c r="T46" s="215">
        <v>1.73</v>
      </c>
      <c r="U46" s="215">
        <v>2.75</v>
      </c>
      <c r="V46" s="215">
        <v>2.44</v>
      </c>
      <c r="W46" s="215"/>
      <c r="X46" s="150">
        <v>2.35</v>
      </c>
      <c r="Y46" s="215"/>
      <c r="Z46" s="150">
        <v>9.26</v>
      </c>
      <c r="AA46" s="215"/>
      <c r="AB46" s="150">
        <v>6.08</v>
      </c>
      <c r="AC46" s="214">
        <v>11.43</v>
      </c>
      <c r="AD46" s="142"/>
      <c r="AE46" s="142"/>
      <c r="AF46" s="142"/>
      <c r="AG46" s="207">
        <v>27.06</v>
      </c>
      <c r="AH46" s="237"/>
      <c r="AI46" s="237"/>
      <c r="AJ46" s="237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79"/>
      <c r="AV46" s="180"/>
      <c r="AW46" s="180"/>
      <c r="AX46" s="188"/>
      <c r="AY46" s="188"/>
      <c r="AZ46" s="188"/>
      <c r="BA46" s="188"/>
      <c r="BB46" s="188"/>
      <c r="BC46" s="188"/>
      <c r="BD46" s="188"/>
      <c r="BE46" s="188"/>
      <c r="BF46" s="180"/>
      <c r="BG46" s="180"/>
      <c r="BH46" s="188"/>
      <c r="BI46" s="188"/>
      <c r="BJ46" s="188"/>
      <c r="BK46" s="188"/>
      <c r="BL46" s="188"/>
      <c r="BM46" s="188"/>
      <c r="BN46" s="188"/>
      <c r="BO46" s="145"/>
      <c r="BP46" s="180"/>
      <c r="BQ46" s="188"/>
      <c r="BR46" s="268"/>
      <c r="BS46" s="26">
        <f t="shared" si="7"/>
        <v>176.96</v>
      </c>
      <c r="BT46" s="233">
        <v>81.900000000000006</v>
      </c>
      <c r="BU46" s="27"/>
      <c r="BV46" s="27"/>
      <c r="BW46" s="42"/>
      <c r="BX46" s="43">
        <f t="shared" si="5"/>
        <v>81.900000000000006</v>
      </c>
      <c r="BY46" s="199">
        <f t="shared" si="6"/>
        <v>68.361276365603032</v>
      </c>
      <c r="BZ46" s="44"/>
      <c r="CA46" s="45"/>
    </row>
    <row r="47" spans="1:79" ht="69.3" customHeight="1">
      <c r="A47" s="149" t="s">
        <v>113</v>
      </c>
      <c r="B47" s="151" t="s">
        <v>272</v>
      </c>
      <c r="C47" s="152" t="s">
        <v>336</v>
      </c>
      <c r="D47" s="155">
        <v>79080</v>
      </c>
      <c r="E47" s="147">
        <v>1747</v>
      </c>
      <c r="F47" s="147"/>
      <c r="G47" s="101"/>
      <c r="H47" s="24"/>
      <c r="I47" s="143">
        <v>377.44</v>
      </c>
      <c r="J47" s="101"/>
      <c r="K47" s="234">
        <v>22.61</v>
      </c>
      <c r="L47" s="143">
        <v>104.74</v>
      </c>
      <c r="M47" s="101"/>
      <c r="N47" s="165">
        <v>132.19999999999999</v>
      </c>
      <c r="O47" s="143">
        <v>2.56</v>
      </c>
      <c r="P47" s="101"/>
      <c r="Q47" s="141"/>
      <c r="R47" s="164">
        <v>0.55000000000000004</v>
      </c>
      <c r="S47" s="141"/>
      <c r="T47" s="141"/>
      <c r="U47" s="141"/>
      <c r="V47" s="141"/>
      <c r="W47" s="101"/>
      <c r="X47" s="143">
        <v>1.3</v>
      </c>
      <c r="Y47" s="101"/>
      <c r="Z47" s="101"/>
      <c r="AA47" s="101"/>
      <c r="AB47" s="143">
        <v>5.14</v>
      </c>
      <c r="AC47" s="214">
        <v>40.299999999999997</v>
      </c>
      <c r="AD47" s="141"/>
      <c r="AE47" s="141"/>
      <c r="AF47" s="141"/>
      <c r="AG47" s="164">
        <v>98.299000000000007</v>
      </c>
      <c r="AH47" s="265"/>
      <c r="AI47" s="141"/>
      <c r="AJ47" s="141"/>
      <c r="AK47" s="141"/>
      <c r="AL47" s="141"/>
      <c r="AM47" s="141"/>
      <c r="AN47" s="141"/>
      <c r="AO47" s="141"/>
      <c r="AP47" s="164">
        <v>1.01</v>
      </c>
      <c r="AQ47" s="141"/>
      <c r="AR47" s="141"/>
      <c r="AS47" s="141"/>
      <c r="AT47" s="141"/>
      <c r="AU47" s="179"/>
      <c r="AV47" s="180"/>
      <c r="AW47" s="180"/>
      <c r="AX47" s="141"/>
      <c r="AY47" s="141"/>
      <c r="AZ47" s="141"/>
      <c r="BA47" s="141"/>
      <c r="BB47" s="141"/>
      <c r="BC47" s="141"/>
      <c r="BD47" s="141"/>
      <c r="BE47" s="141"/>
      <c r="BF47" s="180"/>
      <c r="BG47" s="180"/>
      <c r="BH47" s="141"/>
      <c r="BI47" s="141"/>
      <c r="BJ47" s="141"/>
      <c r="BK47" s="141"/>
      <c r="BL47" s="141"/>
      <c r="BM47" s="141"/>
      <c r="BN47" s="141"/>
      <c r="BO47" s="145"/>
      <c r="BP47" s="180"/>
      <c r="BQ47" s="141"/>
      <c r="BR47" s="190"/>
      <c r="BS47" s="26">
        <f t="shared" ref="BS47" si="8">SUM(G47:BR47)</f>
        <v>786.14899999999977</v>
      </c>
      <c r="BT47" s="182">
        <v>298.12</v>
      </c>
      <c r="BU47" s="27"/>
      <c r="BV47" s="27"/>
      <c r="BW47" s="42"/>
      <c r="BX47" s="43">
        <f t="shared" si="5"/>
        <v>298.12</v>
      </c>
      <c r="BY47" s="199">
        <f t="shared" si="6"/>
        <v>72.504978008224882</v>
      </c>
      <c r="BZ47" s="44"/>
      <c r="CA47" s="45"/>
    </row>
    <row r="48" spans="1:79" ht="68.95" customHeight="1">
      <c r="A48" s="149" t="s">
        <v>113</v>
      </c>
      <c r="B48" s="151" t="s">
        <v>272</v>
      </c>
      <c r="C48" s="152" t="s">
        <v>337</v>
      </c>
      <c r="D48" s="155">
        <v>79081</v>
      </c>
      <c r="E48" s="41">
        <v>5551</v>
      </c>
      <c r="F48" s="147"/>
      <c r="G48" s="101"/>
      <c r="H48" s="101"/>
      <c r="I48" s="143">
        <v>957.93</v>
      </c>
      <c r="J48" s="101"/>
      <c r="K48" s="143">
        <v>71.98</v>
      </c>
      <c r="L48" s="150">
        <v>181.69</v>
      </c>
      <c r="M48" s="207">
        <v>22.96</v>
      </c>
      <c r="N48" s="150">
        <v>274.38</v>
      </c>
      <c r="O48" s="150">
        <v>188.76</v>
      </c>
      <c r="P48" s="102"/>
      <c r="Q48" s="57"/>
      <c r="R48" s="150">
        <v>38.42</v>
      </c>
      <c r="S48" s="102"/>
      <c r="T48" s="150">
        <v>16.52</v>
      </c>
      <c r="U48" s="150">
        <v>11.02</v>
      </c>
      <c r="V48" s="150">
        <v>17.23</v>
      </c>
      <c r="W48" s="188"/>
      <c r="X48" s="184"/>
      <c r="Y48" s="184"/>
      <c r="Z48" s="184"/>
      <c r="AA48" s="57"/>
      <c r="AB48" s="150">
        <v>15.42</v>
      </c>
      <c r="AC48" s="214">
        <v>102.48</v>
      </c>
      <c r="AD48" s="188"/>
      <c r="AE48" s="188"/>
      <c r="AF48" s="188"/>
      <c r="AG48" s="207">
        <v>10.119999999999999</v>
      </c>
      <c r="AH48" s="188"/>
      <c r="AI48" s="188"/>
      <c r="AJ48" s="188"/>
      <c r="AK48" s="207">
        <v>0.48</v>
      </c>
      <c r="AL48" s="184"/>
      <c r="AM48" s="207">
        <v>1.22</v>
      </c>
      <c r="AN48" s="184"/>
      <c r="AO48" s="188"/>
      <c r="AP48" s="207">
        <v>9.7349999999999994</v>
      </c>
      <c r="AQ48" s="188"/>
      <c r="AR48" s="141"/>
      <c r="AS48" s="141"/>
      <c r="AT48" s="141"/>
      <c r="AU48" s="179"/>
      <c r="AV48" s="180"/>
      <c r="AW48" s="180"/>
      <c r="AX48" s="141"/>
      <c r="AY48" s="141"/>
      <c r="AZ48" s="141"/>
      <c r="BA48" s="141"/>
      <c r="BB48" s="141"/>
      <c r="BC48" s="141"/>
      <c r="BD48" s="141"/>
      <c r="BE48" s="141"/>
      <c r="BF48" s="180"/>
      <c r="BG48" s="184"/>
      <c r="BH48" s="141"/>
      <c r="BI48" s="141"/>
      <c r="BJ48" s="141"/>
      <c r="BK48" s="141"/>
      <c r="BL48" s="141"/>
      <c r="BM48" s="141"/>
      <c r="BN48" s="141"/>
      <c r="BO48" s="145"/>
      <c r="BP48" s="180"/>
      <c r="BQ48" s="141"/>
      <c r="BR48" s="190"/>
      <c r="BS48" s="26">
        <f t="shared" ref="BS48:BS67" si="9">SUM(G48:BR48)</f>
        <v>1920.345</v>
      </c>
      <c r="BT48" s="233">
        <v>1061.6500000000001</v>
      </c>
      <c r="BU48" s="27"/>
      <c r="BV48" s="27"/>
      <c r="BW48" s="42"/>
      <c r="BX48" s="43">
        <f t="shared" si="5"/>
        <v>1061.6500000000001</v>
      </c>
      <c r="BY48" s="199">
        <f t="shared" si="6"/>
        <v>64.397995301802993</v>
      </c>
      <c r="BZ48" s="44" t="s">
        <v>542</v>
      </c>
      <c r="CA48" s="45"/>
    </row>
    <row r="49" spans="1:79" ht="57.25" customHeight="1">
      <c r="A49" s="149" t="s">
        <v>113</v>
      </c>
      <c r="B49" s="151" t="s">
        <v>272</v>
      </c>
      <c r="C49" s="152" t="s">
        <v>315</v>
      </c>
      <c r="D49" s="155">
        <v>79083</v>
      </c>
      <c r="E49" s="41">
        <v>788</v>
      </c>
      <c r="F49" s="147"/>
      <c r="G49" s="49"/>
      <c r="H49" s="50"/>
      <c r="I49" s="143">
        <v>47.66</v>
      </c>
      <c r="J49" s="101"/>
      <c r="K49" s="101"/>
      <c r="L49" s="143">
        <v>14.96</v>
      </c>
      <c r="M49" s="101"/>
      <c r="N49" s="143">
        <v>17.559999999999999</v>
      </c>
      <c r="O49" s="101"/>
      <c r="P49" s="141"/>
      <c r="Q49" s="141"/>
      <c r="R49" s="141"/>
      <c r="S49" s="101"/>
      <c r="T49" s="143">
        <v>1.51</v>
      </c>
      <c r="U49" s="101"/>
      <c r="V49" s="143">
        <v>0.84</v>
      </c>
      <c r="W49" s="101"/>
      <c r="X49" s="101"/>
      <c r="Y49" s="101"/>
      <c r="Z49" s="101"/>
      <c r="AA49" s="101"/>
      <c r="AB49" s="101"/>
      <c r="AC49" s="214">
        <v>4.46</v>
      </c>
      <c r="AD49" s="141"/>
      <c r="AE49" s="141"/>
      <c r="AF49" s="141"/>
      <c r="AG49" s="164">
        <v>21.9</v>
      </c>
      <c r="AH49" s="141"/>
      <c r="AI49" s="141"/>
      <c r="AJ49" s="141"/>
      <c r="AK49" s="141"/>
      <c r="AL49" s="141"/>
      <c r="AM49" s="141"/>
      <c r="AN49" s="141"/>
      <c r="AO49" s="141"/>
      <c r="AP49" s="164">
        <v>0.18</v>
      </c>
      <c r="AQ49" s="141"/>
      <c r="AR49" s="141"/>
      <c r="AS49" s="141"/>
      <c r="AT49" s="141"/>
      <c r="AU49" s="179"/>
      <c r="AV49" s="180"/>
      <c r="AW49" s="180"/>
      <c r="AX49" s="141"/>
      <c r="AY49" s="141"/>
      <c r="AZ49" s="141"/>
      <c r="BA49" s="141"/>
      <c r="BB49" s="141"/>
      <c r="BC49" s="141"/>
      <c r="BD49" s="141"/>
      <c r="BE49" s="141"/>
      <c r="BF49" s="180"/>
      <c r="BG49" s="180"/>
      <c r="BH49" s="141"/>
      <c r="BI49" s="141"/>
      <c r="BJ49" s="141"/>
      <c r="BK49" s="141"/>
      <c r="BL49" s="141"/>
      <c r="BM49" s="141"/>
      <c r="BN49" s="141"/>
      <c r="BO49" s="145"/>
      <c r="BP49" s="180"/>
      <c r="BQ49" s="185"/>
      <c r="BR49" s="261"/>
      <c r="BS49" s="26">
        <f t="shared" si="9"/>
        <v>109.07</v>
      </c>
      <c r="BT49" s="233">
        <v>84.9</v>
      </c>
      <c r="BU49" s="27"/>
      <c r="BV49" s="27"/>
      <c r="BW49" s="42"/>
      <c r="BX49" s="43">
        <f t="shared" si="5"/>
        <v>84.9</v>
      </c>
      <c r="BY49" s="199">
        <f t="shared" si="6"/>
        <v>56.23034489869567</v>
      </c>
      <c r="BZ49" s="58"/>
      <c r="CA49" s="45"/>
    </row>
    <row r="50" spans="1:79" ht="58.75" customHeight="1">
      <c r="A50" s="149" t="s">
        <v>113</v>
      </c>
      <c r="B50" s="151" t="s">
        <v>272</v>
      </c>
      <c r="C50" s="152" t="s">
        <v>316</v>
      </c>
      <c r="D50" s="155">
        <v>79087</v>
      </c>
      <c r="E50" s="41">
        <v>4757</v>
      </c>
      <c r="F50" s="147"/>
      <c r="G50" s="49"/>
      <c r="H50" s="50"/>
      <c r="I50" s="143">
        <v>505.59</v>
      </c>
      <c r="J50" s="101"/>
      <c r="K50" s="143">
        <v>18.16</v>
      </c>
      <c r="L50" s="143">
        <v>116.86</v>
      </c>
      <c r="M50" s="143">
        <v>44.8</v>
      </c>
      <c r="N50" s="143">
        <v>142.94</v>
      </c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43">
        <v>44.35</v>
      </c>
      <c r="Z50" s="101"/>
      <c r="AA50" s="101"/>
      <c r="AB50" s="101"/>
      <c r="AC50" s="214">
        <v>113.5</v>
      </c>
      <c r="AD50" s="141"/>
      <c r="AE50" s="141"/>
      <c r="AF50" s="141"/>
      <c r="AG50" s="164">
        <v>76.27</v>
      </c>
      <c r="AH50" s="141"/>
      <c r="AI50" s="141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79"/>
      <c r="AV50" s="180"/>
      <c r="AW50" s="180"/>
      <c r="AX50" s="185"/>
      <c r="AY50" s="185"/>
      <c r="AZ50" s="185"/>
      <c r="BA50" s="185"/>
      <c r="BB50" s="185"/>
      <c r="BC50" s="185"/>
      <c r="BD50" s="185"/>
      <c r="BE50" s="185"/>
      <c r="BF50" s="180"/>
      <c r="BG50" s="180"/>
      <c r="BH50" s="185"/>
      <c r="BI50" s="185"/>
      <c r="BJ50" s="185"/>
      <c r="BK50" s="185"/>
      <c r="BL50" s="185"/>
      <c r="BM50" s="185"/>
      <c r="BN50" s="185"/>
      <c r="BO50" s="185"/>
      <c r="BP50" s="180"/>
      <c r="BQ50" s="185"/>
      <c r="BR50" s="261"/>
      <c r="BS50" s="26">
        <f t="shared" si="9"/>
        <v>1062.47</v>
      </c>
      <c r="BT50" s="233">
        <v>1102.6500000000001</v>
      </c>
      <c r="BU50" s="27"/>
      <c r="BV50" s="27"/>
      <c r="BW50" s="42"/>
      <c r="BX50" s="43">
        <f t="shared" si="5"/>
        <v>1102.6500000000001</v>
      </c>
      <c r="BY50" s="199">
        <f t="shared" si="6"/>
        <v>49.072106857818511</v>
      </c>
      <c r="BZ50" s="44"/>
      <c r="CA50" s="45"/>
    </row>
    <row r="51" spans="1:79" ht="59.3" customHeight="1">
      <c r="A51" s="149" t="s">
        <v>113</v>
      </c>
      <c r="B51" s="151" t="s">
        <v>272</v>
      </c>
      <c r="C51" s="152" t="s">
        <v>338</v>
      </c>
      <c r="D51" s="155">
        <v>79088</v>
      </c>
      <c r="E51" s="41">
        <v>482</v>
      </c>
      <c r="F51" s="147"/>
      <c r="G51" s="101"/>
      <c r="H51" s="101"/>
      <c r="I51" s="143"/>
      <c r="J51" s="101"/>
      <c r="K51" s="101"/>
      <c r="L51" s="143">
        <v>11.2</v>
      </c>
      <c r="M51" s="101"/>
      <c r="N51" s="165">
        <v>20.16</v>
      </c>
      <c r="O51" s="57"/>
      <c r="P51" s="141"/>
      <c r="Q51" s="141"/>
      <c r="R51" s="207">
        <v>0.2</v>
      </c>
      <c r="S51" s="141"/>
      <c r="T51" s="141"/>
      <c r="U51" s="101"/>
      <c r="V51" s="101"/>
      <c r="W51" s="25"/>
      <c r="X51" s="101"/>
      <c r="Y51" s="101"/>
      <c r="Z51" s="101"/>
      <c r="AA51" s="101"/>
      <c r="AB51" s="101"/>
      <c r="AC51" s="214">
        <v>13.32</v>
      </c>
      <c r="AD51" s="183"/>
      <c r="AE51" s="141"/>
      <c r="AF51" s="141"/>
      <c r="AG51" s="164">
        <v>21.6</v>
      </c>
      <c r="AH51" s="265"/>
      <c r="AI51" s="141"/>
      <c r="AJ51" s="141"/>
      <c r="AK51" s="141"/>
      <c r="AL51" s="141"/>
      <c r="AM51" s="141"/>
      <c r="AN51" s="141"/>
      <c r="AO51" s="141"/>
      <c r="AP51" s="164">
        <v>0.27</v>
      </c>
      <c r="AQ51" s="141"/>
      <c r="AR51" s="180"/>
      <c r="AS51" s="180"/>
      <c r="AT51" s="180"/>
      <c r="AU51" s="179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45"/>
      <c r="BP51" s="180"/>
      <c r="BQ51" s="180"/>
      <c r="BR51" s="264"/>
      <c r="BS51" s="26">
        <f t="shared" si="9"/>
        <v>66.749999999999986</v>
      </c>
      <c r="BT51" s="182">
        <v>106.62</v>
      </c>
      <c r="BU51" s="27"/>
      <c r="BV51" s="27"/>
      <c r="BW51" s="42"/>
      <c r="BX51" s="43">
        <f t="shared" si="5"/>
        <v>106.62</v>
      </c>
      <c r="BY51" s="199">
        <f t="shared" si="6"/>
        <v>38.50147084270634</v>
      </c>
      <c r="BZ51" s="44"/>
      <c r="CA51" s="45"/>
    </row>
    <row r="52" spans="1:79" ht="55.55" customHeight="1">
      <c r="A52" s="149" t="s">
        <v>113</v>
      </c>
      <c r="B52" s="189" t="s">
        <v>272</v>
      </c>
      <c r="C52" s="152" t="s">
        <v>339</v>
      </c>
      <c r="D52" s="155">
        <v>79089</v>
      </c>
      <c r="E52" s="41">
        <v>1063</v>
      </c>
      <c r="F52" s="147"/>
      <c r="G52" s="24"/>
      <c r="H52" s="24"/>
      <c r="I52" s="143">
        <v>92.52</v>
      </c>
      <c r="J52" s="101"/>
      <c r="K52" s="101"/>
      <c r="L52" s="101"/>
      <c r="M52" s="101"/>
      <c r="N52" s="15"/>
      <c r="O52" s="57"/>
      <c r="P52" s="101"/>
      <c r="Q52" s="101"/>
      <c r="R52" s="57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45"/>
      <c r="AD52" s="141"/>
      <c r="AE52" s="141"/>
      <c r="AF52" s="141"/>
      <c r="AG52" s="141"/>
      <c r="AH52" s="265"/>
      <c r="AI52" s="141"/>
      <c r="AJ52" s="141"/>
      <c r="AK52" s="141"/>
      <c r="AL52" s="141"/>
      <c r="AM52" s="141"/>
      <c r="AN52" s="141"/>
      <c r="AO52" s="141"/>
      <c r="AP52" s="141"/>
      <c r="AQ52" s="141"/>
      <c r="AR52" s="180"/>
      <c r="AS52" s="180"/>
      <c r="AT52" s="180"/>
      <c r="AU52" s="179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45"/>
      <c r="BP52" s="180"/>
      <c r="BQ52" s="180"/>
      <c r="BR52" s="264"/>
      <c r="BS52" s="26">
        <f t="shared" si="9"/>
        <v>92.52</v>
      </c>
      <c r="BT52" s="182">
        <v>137.44</v>
      </c>
      <c r="BU52" s="27"/>
      <c r="BV52" s="27"/>
      <c r="BW52" s="42"/>
      <c r="BX52" s="43">
        <f t="shared" si="5"/>
        <v>137.44</v>
      </c>
      <c r="BY52" s="199">
        <f t="shared" si="6"/>
        <v>40.233084014611237</v>
      </c>
      <c r="BZ52" s="44"/>
      <c r="CA52" s="45"/>
    </row>
    <row r="53" spans="1:79" ht="54.7" customHeight="1">
      <c r="A53" s="20" t="s">
        <v>113</v>
      </c>
      <c r="B53" s="189" t="s">
        <v>272</v>
      </c>
      <c r="C53" s="329" t="s">
        <v>545</v>
      </c>
      <c r="D53" s="16">
        <v>79092</v>
      </c>
      <c r="E53" s="41">
        <v>1938</v>
      </c>
      <c r="F53" s="147"/>
      <c r="G53" s="24"/>
      <c r="H53" s="24"/>
      <c r="I53" s="101"/>
      <c r="J53" s="101"/>
      <c r="K53" s="101"/>
      <c r="L53" s="101"/>
      <c r="M53" s="101"/>
      <c r="N53" s="15"/>
      <c r="O53" s="57"/>
      <c r="P53" s="101"/>
      <c r="Q53" s="101"/>
      <c r="R53" s="102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45"/>
      <c r="AD53" s="141"/>
      <c r="AE53" s="141"/>
      <c r="AF53" s="141"/>
      <c r="AG53" s="141"/>
      <c r="AH53" s="265"/>
      <c r="AI53" s="141"/>
      <c r="AJ53" s="141"/>
      <c r="AK53" s="141"/>
      <c r="AL53" s="141"/>
      <c r="AM53" s="141"/>
      <c r="AN53" s="141"/>
      <c r="AO53" s="141"/>
      <c r="AP53" s="141"/>
      <c r="AQ53" s="141"/>
      <c r="AR53" s="180"/>
      <c r="AS53" s="180"/>
      <c r="AT53" s="180"/>
      <c r="AU53" s="179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45"/>
      <c r="BP53" s="180"/>
      <c r="BQ53" s="180"/>
      <c r="BR53" s="264"/>
      <c r="BS53" s="26">
        <f t="shared" si="9"/>
        <v>0</v>
      </c>
      <c r="BT53" s="182"/>
      <c r="BU53" s="27"/>
      <c r="BV53" s="27"/>
      <c r="BW53" s="42"/>
      <c r="BX53" s="330">
        <f t="shared" si="5"/>
        <v>0</v>
      </c>
      <c r="BY53" s="199" t="e">
        <f t="shared" si="6"/>
        <v>#DIV/0!</v>
      </c>
      <c r="BZ53" s="44"/>
      <c r="CA53" s="45"/>
    </row>
    <row r="54" spans="1:79" ht="51.8" customHeight="1">
      <c r="A54" s="149" t="s">
        <v>113</v>
      </c>
      <c r="B54" s="151" t="s">
        <v>272</v>
      </c>
      <c r="C54" s="152" t="s">
        <v>340</v>
      </c>
      <c r="D54" s="155">
        <v>79094</v>
      </c>
      <c r="E54" s="41">
        <v>996</v>
      </c>
      <c r="F54" s="147"/>
      <c r="G54" s="49"/>
      <c r="H54" s="50"/>
      <c r="I54" s="143">
        <v>63.29</v>
      </c>
      <c r="J54" s="101"/>
      <c r="K54" s="101"/>
      <c r="L54" s="143">
        <v>28.88</v>
      </c>
      <c r="M54" s="101"/>
      <c r="N54" s="143">
        <v>23.46</v>
      </c>
      <c r="O54" s="143">
        <v>1.4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43">
        <v>5.26</v>
      </c>
      <c r="AC54" s="214">
        <v>13.64</v>
      </c>
      <c r="AD54" s="141"/>
      <c r="AE54" s="141"/>
      <c r="AF54" s="141"/>
      <c r="AG54" s="164">
        <v>11.94</v>
      </c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79"/>
      <c r="AV54" s="180"/>
      <c r="AW54" s="180"/>
      <c r="AX54" s="141"/>
      <c r="AY54" s="141"/>
      <c r="AZ54" s="141"/>
      <c r="BA54" s="141"/>
      <c r="BB54" s="141"/>
      <c r="BC54" s="141"/>
      <c r="BD54" s="141"/>
      <c r="BE54" s="141"/>
      <c r="BF54" s="180"/>
      <c r="BG54" s="180"/>
      <c r="BH54" s="141"/>
      <c r="BI54" s="141"/>
      <c r="BJ54" s="141"/>
      <c r="BK54" s="141"/>
      <c r="BL54" s="141"/>
      <c r="BM54" s="141"/>
      <c r="BN54" s="141"/>
      <c r="BO54" s="145"/>
      <c r="BP54" s="180"/>
      <c r="BQ54" s="141"/>
      <c r="BR54" s="261"/>
      <c r="BS54" s="26">
        <f t="shared" si="9"/>
        <v>147.87</v>
      </c>
      <c r="BT54" s="182">
        <v>161.66</v>
      </c>
      <c r="BU54" s="27"/>
      <c r="BV54" s="27"/>
      <c r="BW54" s="42"/>
      <c r="BX54" s="43">
        <f t="shared" si="5"/>
        <v>161.66</v>
      </c>
      <c r="BY54" s="199">
        <f t="shared" si="6"/>
        <v>47.772429166801281</v>
      </c>
      <c r="BZ54" s="44"/>
      <c r="CA54" s="45"/>
    </row>
    <row r="55" spans="1:79" ht="53.5" customHeight="1">
      <c r="A55" s="149" t="s">
        <v>113</v>
      </c>
      <c r="B55" s="151" t="s">
        <v>272</v>
      </c>
      <c r="C55" s="48" t="s">
        <v>285</v>
      </c>
      <c r="D55" s="16">
        <v>79095</v>
      </c>
      <c r="E55" s="41">
        <v>2386</v>
      </c>
      <c r="F55" s="147"/>
      <c r="G55" s="101"/>
      <c r="H55" s="101"/>
      <c r="I55" s="143">
        <v>175.51</v>
      </c>
      <c r="J55" s="143"/>
      <c r="K55" s="143"/>
      <c r="L55" s="143">
        <v>31.97</v>
      </c>
      <c r="M55" s="234">
        <v>33.659999999999997</v>
      </c>
      <c r="N55" s="143">
        <v>63</v>
      </c>
      <c r="O55" s="164"/>
      <c r="P55" s="164"/>
      <c r="Q55" s="164"/>
      <c r="R55" s="164"/>
      <c r="S55" s="164"/>
      <c r="T55" s="143">
        <v>8.1549999999999994</v>
      </c>
      <c r="U55" s="143">
        <v>3.51</v>
      </c>
      <c r="V55" s="143">
        <v>6.51</v>
      </c>
      <c r="W55" s="143"/>
      <c r="X55" s="101"/>
      <c r="Y55" s="101"/>
      <c r="Z55" s="101"/>
      <c r="AA55" s="101"/>
      <c r="AB55" s="101"/>
      <c r="AC55" s="214">
        <v>25.44</v>
      </c>
      <c r="AD55" s="164"/>
      <c r="AE55" s="164"/>
      <c r="AF55" s="164"/>
      <c r="AG55" s="164">
        <v>64.19</v>
      </c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79"/>
      <c r="AV55" s="180"/>
      <c r="AW55" s="180"/>
      <c r="AX55" s="141"/>
      <c r="AY55" s="141"/>
      <c r="AZ55" s="141"/>
      <c r="BA55" s="141"/>
      <c r="BB55" s="141"/>
      <c r="BC55" s="141"/>
      <c r="BD55" s="141"/>
      <c r="BE55" s="141"/>
      <c r="BF55" s="180"/>
      <c r="BG55" s="180"/>
      <c r="BH55" s="141"/>
      <c r="BI55" s="141"/>
      <c r="BJ55" s="141"/>
      <c r="BK55" s="141"/>
      <c r="BL55" s="141"/>
      <c r="BM55" s="141"/>
      <c r="BN55" s="141"/>
      <c r="BO55" s="145"/>
      <c r="BP55" s="180"/>
      <c r="BQ55" s="141"/>
      <c r="BR55" s="190"/>
      <c r="BS55" s="26">
        <f t="shared" si="9"/>
        <v>411.94499999999994</v>
      </c>
      <c r="BT55" s="233">
        <v>254.64</v>
      </c>
      <c r="BU55" s="27"/>
      <c r="BV55" s="27"/>
      <c r="BW55" s="42"/>
      <c r="BX55" s="197">
        <f t="shared" si="5"/>
        <v>254.64</v>
      </c>
      <c r="BY55" s="199">
        <f t="shared" si="6"/>
        <v>61.799320416751044</v>
      </c>
      <c r="BZ55" s="58"/>
      <c r="CA55" s="45"/>
    </row>
    <row r="56" spans="1:79" ht="70.5" customHeight="1">
      <c r="A56" s="149" t="s">
        <v>113</v>
      </c>
      <c r="B56" s="151" t="s">
        <v>272</v>
      </c>
      <c r="C56" s="152" t="s">
        <v>317</v>
      </c>
      <c r="D56" s="155">
        <v>79096</v>
      </c>
      <c r="E56" s="41">
        <v>2527</v>
      </c>
      <c r="F56" s="147"/>
      <c r="G56" s="101"/>
      <c r="H56" s="27"/>
      <c r="I56" s="143">
        <v>263.89</v>
      </c>
      <c r="J56" s="101"/>
      <c r="K56" s="101"/>
      <c r="L56" s="143">
        <v>120.52</v>
      </c>
      <c r="M56" s="143">
        <v>1.86</v>
      </c>
      <c r="N56" s="165">
        <v>64.31</v>
      </c>
      <c r="O56" s="143">
        <v>56.14</v>
      </c>
      <c r="P56" s="101"/>
      <c r="Q56" s="101"/>
      <c r="R56" s="57"/>
      <c r="S56" s="101"/>
      <c r="T56" s="143">
        <v>2.04</v>
      </c>
      <c r="U56" s="101"/>
      <c r="V56" s="101"/>
      <c r="W56" s="101"/>
      <c r="X56" s="101"/>
      <c r="Y56" s="101"/>
      <c r="Z56" s="143">
        <v>22.24</v>
      </c>
      <c r="AA56" s="101"/>
      <c r="AB56" s="101"/>
      <c r="AC56" s="214">
        <v>56.72</v>
      </c>
      <c r="AD56" s="141"/>
      <c r="AE56" s="141"/>
      <c r="AF56" s="141"/>
      <c r="AG56" s="141"/>
      <c r="AH56" s="265"/>
      <c r="AI56" s="141"/>
      <c r="AJ56" s="141"/>
      <c r="AK56" s="141"/>
      <c r="AL56" s="141"/>
      <c r="AM56" s="141"/>
      <c r="AN56" s="141"/>
      <c r="AO56" s="141"/>
      <c r="AP56" s="141"/>
      <c r="AQ56" s="141"/>
      <c r="AR56" s="180"/>
      <c r="AS56" s="180"/>
      <c r="AT56" s="180"/>
      <c r="AU56" s="179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269"/>
      <c r="BH56" s="180"/>
      <c r="BI56" s="180"/>
      <c r="BJ56" s="180"/>
      <c r="BK56" s="180"/>
      <c r="BL56" s="180"/>
      <c r="BM56" s="180"/>
      <c r="BN56" s="180"/>
      <c r="BO56" s="145"/>
      <c r="BP56" s="180"/>
      <c r="BQ56" s="180"/>
      <c r="BR56" s="264"/>
      <c r="BS56" s="26">
        <f t="shared" si="9"/>
        <v>587.72</v>
      </c>
      <c r="BT56" s="182">
        <v>245</v>
      </c>
      <c r="BU56" s="27"/>
      <c r="BV56" s="27"/>
      <c r="BW56" s="42"/>
      <c r="BX56" s="43">
        <f t="shared" si="5"/>
        <v>245</v>
      </c>
      <c r="BY56" s="199">
        <f t="shared" si="6"/>
        <v>70.578345662407543</v>
      </c>
      <c r="BZ56" s="56"/>
      <c r="CA56" s="40"/>
    </row>
    <row r="57" spans="1:79" ht="57.25" customHeight="1">
      <c r="A57" s="149" t="s">
        <v>113</v>
      </c>
      <c r="B57" s="189" t="s">
        <v>272</v>
      </c>
      <c r="C57" s="152" t="s">
        <v>318</v>
      </c>
      <c r="D57" s="155">
        <v>79099</v>
      </c>
      <c r="E57" s="41">
        <v>1908</v>
      </c>
      <c r="F57" s="147"/>
      <c r="G57" s="101"/>
      <c r="H57" s="101"/>
      <c r="I57" s="143">
        <v>128.72</v>
      </c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45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79"/>
      <c r="AV57" s="180"/>
      <c r="AW57" s="180"/>
      <c r="AX57" s="141"/>
      <c r="AY57" s="141"/>
      <c r="AZ57" s="141"/>
      <c r="BA57" s="141"/>
      <c r="BB57" s="141"/>
      <c r="BC57" s="141"/>
      <c r="BD57" s="141"/>
      <c r="BE57" s="141"/>
      <c r="BF57" s="180"/>
      <c r="BG57" s="180"/>
      <c r="BH57" s="141"/>
      <c r="BI57" s="141"/>
      <c r="BJ57" s="141"/>
      <c r="BK57" s="141"/>
      <c r="BL57" s="141"/>
      <c r="BM57" s="141"/>
      <c r="BN57" s="141"/>
      <c r="BO57" s="145"/>
      <c r="BP57" s="180"/>
      <c r="BQ57" s="141"/>
      <c r="BR57" s="190"/>
      <c r="BS57" s="26">
        <f t="shared" si="9"/>
        <v>128.72</v>
      </c>
      <c r="BT57" s="182">
        <v>129.72</v>
      </c>
      <c r="BU57" s="27"/>
      <c r="BV57" s="101"/>
      <c r="BW57" s="42"/>
      <c r="BX57" s="43">
        <f t="shared" si="5"/>
        <v>129.72</v>
      </c>
      <c r="BY57" s="199">
        <f t="shared" si="6"/>
        <v>49.806531496672342</v>
      </c>
      <c r="BZ57" s="44"/>
      <c r="CA57" s="45"/>
    </row>
    <row r="58" spans="1:79" ht="84.75" customHeight="1">
      <c r="A58" s="149" t="s">
        <v>113</v>
      </c>
      <c r="B58" s="151" t="s">
        <v>272</v>
      </c>
      <c r="C58" s="243" t="s">
        <v>450</v>
      </c>
      <c r="D58" s="16">
        <v>79118</v>
      </c>
      <c r="E58" s="41">
        <v>1739</v>
      </c>
      <c r="F58" s="147"/>
      <c r="G58" s="24"/>
      <c r="H58" s="24"/>
      <c r="I58" s="143">
        <v>248.35</v>
      </c>
      <c r="J58" s="101"/>
      <c r="K58" s="101"/>
      <c r="L58" s="143">
        <v>43.48</v>
      </c>
      <c r="M58" s="143">
        <v>7.9</v>
      </c>
      <c r="N58" s="165">
        <v>61.16</v>
      </c>
      <c r="O58" s="57"/>
      <c r="P58" s="101"/>
      <c r="Q58" s="141"/>
      <c r="R58" s="184"/>
      <c r="S58" s="141"/>
      <c r="T58" s="141"/>
      <c r="U58" s="101"/>
      <c r="V58" s="101"/>
      <c r="W58" s="101"/>
      <c r="X58" s="143">
        <v>13.34</v>
      </c>
      <c r="Y58" s="101"/>
      <c r="Z58" s="143">
        <v>1.72</v>
      </c>
      <c r="AA58" s="101"/>
      <c r="AB58" s="143">
        <v>7.48</v>
      </c>
      <c r="AC58" s="214">
        <v>53.42</v>
      </c>
      <c r="AD58" s="141"/>
      <c r="AE58" s="141"/>
      <c r="AF58" s="141"/>
      <c r="AG58" s="164">
        <v>63.38</v>
      </c>
      <c r="AH58" s="265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79"/>
      <c r="AV58" s="180"/>
      <c r="AW58" s="180"/>
      <c r="AX58" s="141"/>
      <c r="AY58" s="141"/>
      <c r="AZ58" s="141"/>
      <c r="BA58" s="141"/>
      <c r="BB58" s="141"/>
      <c r="BC58" s="141"/>
      <c r="BD58" s="141"/>
      <c r="BE58" s="141"/>
      <c r="BF58" s="180"/>
      <c r="BG58" s="180"/>
      <c r="BH58" s="141"/>
      <c r="BI58" s="141"/>
      <c r="BJ58" s="141"/>
      <c r="BK58" s="141"/>
      <c r="BL58" s="141"/>
      <c r="BM58" s="141"/>
      <c r="BN58" s="141"/>
      <c r="BO58" s="145"/>
      <c r="BP58" s="180"/>
      <c r="BQ58" s="141"/>
      <c r="BR58" s="190"/>
      <c r="BS58" s="26">
        <f t="shared" si="9"/>
        <v>500.23</v>
      </c>
      <c r="BT58" s="233">
        <v>385.32</v>
      </c>
      <c r="BU58" s="27"/>
      <c r="BV58" s="27"/>
      <c r="BW58" s="42"/>
      <c r="BX58" s="52">
        <f t="shared" si="5"/>
        <v>385.32</v>
      </c>
      <c r="BY58" s="199">
        <f t="shared" si="6"/>
        <v>56.488058268872457</v>
      </c>
      <c r="BZ58" s="44"/>
      <c r="CA58" s="45"/>
    </row>
    <row r="59" spans="1:79" ht="58.75" customHeight="1">
      <c r="A59" s="149" t="s">
        <v>113</v>
      </c>
      <c r="B59" s="151" t="s">
        <v>272</v>
      </c>
      <c r="C59" s="152" t="s">
        <v>286</v>
      </c>
      <c r="D59" s="155">
        <v>79108</v>
      </c>
      <c r="E59" s="41">
        <v>692</v>
      </c>
      <c r="F59" s="147"/>
      <c r="G59" s="49"/>
      <c r="H59" s="50"/>
      <c r="I59" s="143">
        <v>86.9</v>
      </c>
      <c r="J59" s="102"/>
      <c r="K59" s="102"/>
      <c r="L59" s="150">
        <v>19.02</v>
      </c>
      <c r="M59" s="57"/>
      <c r="N59" s="150">
        <v>38.4</v>
      </c>
      <c r="O59" s="57"/>
      <c r="P59" s="102"/>
      <c r="Q59" s="188"/>
      <c r="R59" s="188"/>
      <c r="S59" s="188"/>
      <c r="T59" s="188"/>
      <c r="U59" s="188"/>
      <c r="V59" s="102"/>
      <c r="W59" s="102"/>
      <c r="X59" s="102"/>
      <c r="Y59" s="57"/>
      <c r="Z59" s="57"/>
      <c r="AA59" s="57"/>
      <c r="AB59" s="57"/>
      <c r="AC59" s="214">
        <v>13.14</v>
      </c>
      <c r="AD59" s="184"/>
      <c r="AE59" s="184"/>
      <c r="AF59" s="184"/>
      <c r="AG59" s="207">
        <v>27.84</v>
      </c>
      <c r="AH59" s="184"/>
      <c r="AI59" s="184"/>
      <c r="AJ59" s="184"/>
      <c r="AK59" s="184"/>
      <c r="AL59" s="188"/>
      <c r="AM59" s="188"/>
      <c r="AN59" s="188"/>
      <c r="AO59" s="188"/>
      <c r="AP59" s="237">
        <v>5.2999999999999999E-2</v>
      </c>
      <c r="AQ59" s="188"/>
      <c r="AR59" s="188"/>
      <c r="AS59" s="188"/>
      <c r="AT59" s="188"/>
      <c r="AU59" s="179"/>
      <c r="AV59" s="180"/>
      <c r="AW59" s="180"/>
      <c r="AX59" s="188"/>
      <c r="AY59" s="188"/>
      <c r="AZ59" s="188"/>
      <c r="BA59" s="188"/>
      <c r="BB59" s="188"/>
      <c r="BC59" s="188"/>
      <c r="BD59" s="188"/>
      <c r="BE59" s="188"/>
      <c r="BF59" s="180"/>
      <c r="BG59" s="180"/>
      <c r="BH59" s="188"/>
      <c r="BI59" s="188"/>
      <c r="BJ59" s="188"/>
      <c r="BK59" s="188"/>
      <c r="BL59" s="185"/>
      <c r="BM59" s="185"/>
      <c r="BN59" s="185"/>
      <c r="BO59" s="185"/>
      <c r="BP59" s="180"/>
      <c r="BQ59" s="185"/>
      <c r="BR59" s="261"/>
      <c r="BS59" s="26">
        <f t="shared" si="9"/>
        <v>185.35299999999998</v>
      </c>
      <c r="BT59" s="233">
        <v>69.58</v>
      </c>
      <c r="BU59" s="27"/>
      <c r="BV59" s="27"/>
      <c r="BW59" s="42"/>
      <c r="BX59" s="43">
        <f t="shared" si="5"/>
        <v>69.58</v>
      </c>
      <c r="BY59" s="199">
        <f t="shared" si="6"/>
        <v>72.706554271122215</v>
      </c>
      <c r="BZ59" s="44"/>
      <c r="CA59" s="45"/>
    </row>
    <row r="60" spans="1:79" ht="78.8" customHeight="1">
      <c r="A60" s="149" t="s">
        <v>113</v>
      </c>
      <c r="B60" s="151" t="s">
        <v>272</v>
      </c>
      <c r="C60" s="152" t="s">
        <v>319</v>
      </c>
      <c r="D60" s="155">
        <v>79110</v>
      </c>
      <c r="E60" s="41">
        <v>1431</v>
      </c>
      <c r="F60" s="147"/>
      <c r="G60" s="101"/>
      <c r="H60" s="101"/>
      <c r="I60" s="150">
        <v>194.94</v>
      </c>
      <c r="J60" s="57"/>
      <c r="K60" s="57"/>
      <c r="L60" s="150">
        <v>14.96</v>
      </c>
      <c r="M60" s="150">
        <v>46.05</v>
      </c>
      <c r="N60" s="101"/>
      <c r="O60" s="101"/>
      <c r="P60" s="101"/>
      <c r="Q60" s="101"/>
      <c r="R60" s="150">
        <v>1.45</v>
      </c>
      <c r="S60" s="57"/>
      <c r="T60" s="150">
        <v>3.08</v>
      </c>
      <c r="U60" s="101"/>
      <c r="V60" s="101"/>
      <c r="W60" s="101"/>
      <c r="X60" s="101"/>
      <c r="Y60" s="101"/>
      <c r="Z60" s="101"/>
      <c r="AA60" s="101"/>
      <c r="AB60" s="101"/>
      <c r="AC60" s="214">
        <v>16.75</v>
      </c>
      <c r="AD60" s="141"/>
      <c r="AE60" s="141"/>
      <c r="AF60" s="141"/>
      <c r="AG60" s="207">
        <v>98.52</v>
      </c>
      <c r="AH60" s="184"/>
      <c r="AI60" s="207">
        <v>0.06</v>
      </c>
      <c r="AJ60" s="184"/>
      <c r="AK60" s="184"/>
      <c r="AL60" s="207">
        <v>0.02</v>
      </c>
      <c r="AM60" s="184"/>
      <c r="AN60" s="184"/>
      <c r="AO60" s="184"/>
      <c r="AP60" s="207">
        <v>0.32</v>
      </c>
      <c r="AQ60" s="141"/>
      <c r="AR60" s="141"/>
      <c r="AS60" s="141"/>
      <c r="AT60" s="141"/>
      <c r="AU60" s="179"/>
      <c r="AV60" s="180"/>
      <c r="AW60" s="180"/>
      <c r="AX60" s="141"/>
      <c r="AY60" s="141"/>
      <c r="AZ60" s="141"/>
      <c r="BA60" s="141"/>
      <c r="BB60" s="141"/>
      <c r="BC60" s="141"/>
      <c r="BD60" s="141"/>
      <c r="BE60" s="141"/>
      <c r="BF60" s="180"/>
      <c r="BG60" s="180"/>
      <c r="BH60" s="141"/>
      <c r="BI60" s="141"/>
      <c r="BJ60" s="141"/>
      <c r="BK60" s="141"/>
      <c r="BL60" s="141"/>
      <c r="BM60" s="141"/>
      <c r="BN60" s="141"/>
      <c r="BO60" s="145"/>
      <c r="BP60" s="180"/>
      <c r="BQ60" s="141"/>
      <c r="BR60" s="190"/>
      <c r="BS60" s="26">
        <f t="shared" si="9"/>
        <v>376.14999999999992</v>
      </c>
      <c r="BT60" s="233">
        <v>88.56</v>
      </c>
      <c r="BU60" s="27"/>
      <c r="BV60" s="27"/>
      <c r="BW60" s="42"/>
      <c r="BX60" s="43">
        <f t="shared" si="5"/>
        <v>88.56</v>
      </c>
      <c r="BY60" s="199">
        <f t="shared" si="6"/>
        <v>80.942953670030775</v>
      </c>
      <c r="BZ60" s="44"/>
      <c r="CA60" s="45"/>
    </row>
    <row r="61" spans="1:79" ht="63.7" customHeight="1">
      <c r="A61" s="149" t="s">
        <v>113</v>
      </c>
      <c r="B61" s="151" t="s">
        <v>272</v>
      </c>
      <c r="C61" s="152" t="s">
        <v>320</v>
      </c>
      <c r="D61" s="155">
        <v>79114</v>
      </c>
      <c r="E61" s="41">
        <v>3748</v>
      </c>
      <c r="F61" s="147"/>
      <c r="G61" s="49"/>
      <c r="H61" s="50"/>
      <c r="I61" s="150">
        <v>508.39</v>
      </c>
      <c r="J61" s="57"/>
      <c r="K61" s="57"/>
      <c r="L61" s="150">
        <v>134.37</v>
      </c>
      <c r="M61" s="57"/>
      <c r="N61" s="150">
        <v>153.55000000000001</v>
      </c>
      <c r="O61" s="57"/>
      <c r="P61" s="57"/>
      <c r="Q61" s="57"/>
      <c r="R61" s="150">
        <v>8.39</v>
      </c>
      <c r="S61" s="57"/>
      <c r="T61" s="150">
        <v>9.77</v>
      </c>
      <c r="U61" s="47"/>
      <c r="V61" s="47"/>
      <c r="W61" s="47"/>
      <c r="X61" s="47"/>
      <c r="Y61" s="47"/>
      <c r="Z61" s="47"/>
      <c r="AA61" s="47"/>
      <c r="AB61" s="47"/>
      <c r="AC61" s="214">
        <v>48.34</v>
      </c>
      <c r="AD61" s="181"/>
      <c r="AE61" s="181"/>
      <c r="AF61" s="181"/>
      <c r="AG61" s="207">
        <v>145.29</v>
      </c>
      <c r="AH61" s="185"/>
      <c r="AI61" s="185"/>
      <c r="AJ61" s="185"/>
      <c r="AK61" s="185"/>
      <c r="AL61" s="185"/>
      <c r="AM61" s="185"/>
      <c r="AN61" s="185"/>
      <c r="AO61" s="185"/>
      <c r="AP61" s="207">
        <v>1.82</v>
      </c>
      <c r="AQ61" s="185"/>
      <c r="AR61" s="185"/>
      <c r="AS61" s="185"/>
      <c r="AT61" s="185"/>
      <c r="AU61" s="179"/>
      <c r="AV61" s="180"/>
      <c r="AW61" s="180"/>
      <c r="AX61" s="185"/>
      <c r="AY61" s="185"/>
      <c r="AZ61" s="185"/>
      <c r="BA61" s="185"/>
      <c r="BB61" s="185"/>
      <c r="BC61" s="185"/>
      <c r="BD61" s="185"/>
      <c r="BE61" s="185"/>
      <c r="BF61" s="180"/>
      <c r="BG61" s="180"/>
      <c r="BH61" s="185"/>
      <c r="BI61" s="185"/>
      <c r="BJ61" s="185"/>
      <c r="BK61" s="185"/>
      <c r="BL61" s="185"/>
      <c r="BM61" s="185"/>
      <c r="BN61" s="185"/>
      <c r="BO61" s="185"/>
      <c r="BP61" s="180"/>
      <c r="BQ61" s="185"/>
      <c r="BR61" s="261"/>
      <c r="BS61" s="26">
        <f t="shared" si="9"/>
        <v>1009.92</v>
      </c>
      <c r="BT61" s="233">
        <v>243.39</v>
      </c>
      <c r="BU61" s="27"/>
      <c r="BV61" s="27"/>
      <c r="BW61" s="42"/>
      <c r="BX61" s="43">
        <f t="shared" si="5"/>
        <v>243.39</v>
      </c>
      <c r="BY61" s="199">
        <f t="shared" si="6"/>
        <v>80.580223567991965</v>
      </c>
      <c r="BZ61" s="44"/>
      <c r="CA61" s="45"/>
    </row>
    <row r="62" spans="1:79" ht="63" customHeight="1">
      <c r="A62" s="149" t="s">
        <v>113</v>
      </c>
      <c r="B62" s="151" t="s">
        <v>272</v>
      </c>
      <c r="C62" s="152" t="s">
        <v>321</v>
      </c>
      <c r="D62" s="155">
        <v>79115</v>
      </c>
      <c r="E62" s="41">
        <v>1553</v>
      </c>
      <c r="F62" s="147"/>
      <c r="G62" s="101"/>
      <c r="H62" s="101"/>
      <c r="I62" s="150">
        <v>170.56</v>
      </c>
      <c r="J62" s="57"/>
      <c r="K62" s="57"/>
      <c r="L62" s="150">
        <v>52.67</v>
      </c>
      <c r="M62" s="57"/>
      <c r="N62" s="150">
        <v>48.76</v>
      </c>
      <c r="O62" s="150">
        <v>57.07</v>
      </c>
      <c r="P62" s="57"/>
      <c r="Q62" s="57"/>
      <c r="R62" s="150">
        <v>12.25</v>
      </c>
      <c r="S62" s="57"/>
      <c r="T62" s="150">
        <v>9.2200000000000006</v>
      </c>
      <c r="U62" s="150">
        <v>5.32</v>
      </c>
      <c r="V62" s="150">
        <v>8.48</v>
      </c>
      <c r="W62" s="101"/>
      <c r="X62" s="101"/>
      <c r="Y62" s="101"/>
      <c r="Z62" s="143">
        <v>9.02</v>
      </c>
      <c r="AA62" s="101"/>
      <c r="AB62" s="101"/>
      <c r="AC62" s="214">
        <v>58.04</v>
      </c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207">
        <v>1.665</v>
      </c>
      <c r="AQ62" s="141"/>
      <c r="AR62" s="141"/>
      <c r="AS62" s="144"/>
      <c r="AT62" s="141"/>
      <c r="AU62" s="179"/>
      <c r="AV62" s="180"/>
      <c r="AW62" s="180"/>
      <c r="AX62" s="141"/>
      <c r="AY62" s="141"/>
      <c r="AZ62" s="141"/>
      <c r="BA62" s="141"/>
      <c r="BB62" s="141"/>
      <c r="BC62" s="141"/>
      <c r="BD62" s="141"/>
      <c r="BE62" s="141"/>
      <c r="BF62" s="180"/>
      <c r="BG62" s="180"/>
      <c r="BH62" s="141"/>
      <c r="BI62" s="141"/>
      <c r="BJ62" s="141"/>
      <c r="BK62" s="141"/>
      <c r="BL62" s="141"/>
      <c r="BM62" s="141"/>
      <c r="BN62" s="141"/>
      <c r="BO62" s="145"/>
      <c r="BP62" s="180"/>
      <c r="BQ62" s="141"/>
      <c r="BR62" s="190"/>
      <c r="BS62" s="26">
        <f t="shared" si="9"/>
        <v>433.05500000000006</v>
      </c>
      <c r="BT62" s="233">
        <v>146.88</v>
      </c>
      <c r="BU62" s="27"/>
      <c r="BV62" s="27"/>
      <c r="BW62" s="42"/>
      <c r="BX62" s="43">
        <f t="shared" si="5"/>
        <v>146.88</v>
      </c>
      <c r="BY62" s="199">
        <f t="shared" si="6"/>
        <v>74.673023700932006</v>
      </c>
      <c r="BZ62" s="58"/>
      <c r="CA62" s="45"/>
    </row>
    <row r="63" spans="1:79" ht="63.2" customHeight="1">
      <c r="A63" s="149" t="s">
        <v>113</v>
      </c>
      <c r="B63" s="151" t="s">
        <v>272</v>
      </c>
      <c r="C63" s="243" t="s">
        <v>341</v>
      </c>
      <c r="D63" s="16">
        <v>79116</v>
      </c>
      <c r="E63" s="41">
        <v>1408</v>
      </c>
      <c r="F63" s="147"/>
      <c r="G63" s="101"/>
      <c r="H63" s="101"/>
      <c r="I63" s="143">
        <v>242.5</v>
      </c>
      <c r="J63" s="101"/>
      <c r="K63" s="101"/>
      <c r="L63" s="143">
        <v>47.58</v>
      </c>
      <c r="M63" s="101"/>
      <c r="N63" s="143">
        <v>76.94</v>
      </c>
      <c r="O63" s="101"/>
      <c r="P63" s="101"/>
      <c r="Q63" s="101"/>
      <c r="R63" s="101"/>
      <c r="S63" s="101"/>
      <c r="T63" s="143">
        <v>5.38</v>
      </c>
      <c r="U63" s="101"/>
      <c r="V63" s="101"/>
      <c r="W63" s="101"/>
      <c r="X63" s="143">
        <v>13.22</v>
      </c>
      <c r="Y63" s="101"/>
      <c r="Z63" s="143">
        <v>1.56</v>
      </c>
      <c r="AA63" s="101"/>
      <c r="AB63" s="143">
        <v>9.44</v>
      </c>
      <c r="AC63" s="214">
        <v>37.99</v>
      </c>
      <c r="AD63" s="141"/>
      <c r="AE63" s="141"/>
      <c r="AF63" s="141"/>
      <c r="AG63" s="164">
        <v>57.64</v>
      </c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79"/>
      <c r="AV63" s="180"/>
      <c r="AW63" s="180"/>
      <c r="AX63" s="141"/>
      <c r="AY63" s="141"/>
      <c r="AZ63" s="141"/>
      <c r="BA63" s="141"/>
      <c r="BB63" s="141"/>
      <c r="BC63" s="141"/>
      <c r="BD63" s="141"/>
      <c r="BE63" s="141"/>
      <c r="BF63" s="180"/>
      <c r="BG63" s="180"/>
      <c r="BH63" s="141"/>
      <c r="BI63" s="141"/>
      <c r="BJ63" s="141"/>
      <c r="BK63" s="141"/>
      <c r="BL63" s="141"/>
      <c r="BM63" s="141"/>
      <c r="BN63" s="141"/>
      <c r="BO63" s="145"/>
      <c r="BP63" s="180"/>
      <c r="BQ63" s="141"/>
      <c r="BR63" s="190"/>
      <c r="BS63" s="26">
        <f t="shared" si="9"/>
        <v>492.25</v>
      </c>
      <c r="BT63" s="233">
        <v>172.91</v>
      </c>
      <c r="BU63" s="27"/>
      <c r="BV63" s="27"/>
      <c r="BW63" s="42"/>
      <c r="BX63" s="52">
        <f t="shared" si="5"/>
        <v>172.91</v>
      </c>
      <c r="BY63" s="199">
        <f t="shared" si="6"/>
        <v>74.004750736664874</v>
      </c>
      <c r="BZ63" s="44"/>
      <c r="CA63" s="45"/>
    </row>
    <row r="64" spans="1:79" ht="74.900000000000006" customHeight="1">
      <c r="A64" s="149" t="s">
        <v>113</v>
      </c>
      <c r="B64" s="151" t="s">
        <v>272</v>
      </c>
      <c r="C64" s="152" t="s">
        <v>342</v>
      </c>
      <c r="D64" s="155">
        <v>79122</v>
      </c>
      <c r="E64" s="41">
        <v>1608</v>
      </c>
      <c r="F64" s="147"/>
      <c r="G64" s="49"/>
      <c r="H64" s="50"/>
      <c r="I64" s="143">
        <v>156.66</v>
      </c>
      <c r="J64" s="50"/>
      <c r="K64" s="50"/>
      <c r="L64" s="143">
        <v>46.11</v>
      </c>
      <c r="M64" s="101"/>
      <c r="N64" s="143">
        <v>9.44</v>
      </c>
      <c r="O64" s="101"/>
      <c r="P64" s="101"/>
      <c r="Q64" s="101"/>
      <c r="R64" s="101"/>
      <c r="S64" s="101"/>
      <c r="T64" s="101"/>
      <c r="U64" s="143">
        <v>1.69</v>
      </c>
      <c r="V64" s="101"/>
      <c r="W64" s="101"/>
      <c r="X64" s="101"/>
      <c r="Y64" s="101"/>
      <c r="Z64" s="101"/>
      <c r="AA64" s="101"/>
      <c r="AB64" s="101"/>
      <c r="AC64" s="214">
        <v>59</v>
      </c>
      <c r="AD64" s="141"/>
      <c r="AE64" s="141"/>
      <c r="AF64" s="141"/>
      <c r="AG64" s="164">
        <v>106.14</v>
      </c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79"/>
      <c r="AV64" s="180"/>
      <c r="AW64" s="180"/>
      <c r="AX64" s="141"/>
      <c r="AY64" s="141"/>
      <c r="AZ64" s="141"/>
      <c r="BA64" s="141"/>
      <c r="BB64" s="141"/>
      <c r="BC64" s="141"/>
      <c r="BD64" s="141"/>
      <c r="BE64" s="141"/>
      <c r="BF64" s="180"/>
      <c r="BG64" s="180"/>
      <c r="BH64" s="141"/>
      <c r="BI64" s="141"/>
      <c r="BJ64" s="141"/>
      <c r="BK64" s="141"/>
      <c r="BL64" s="141"/>
      <c r="BM64" s="141"/>
      <c r="BN64" s="141"/>
      <c r="BO64" s="145"/>
      <c r="BP64" s="180"/>
      <c r="BQ64" s="185"/>
      <c r="BR64" s="261"/>
      <c r="BS64" s="26">
        <f t="shared" si="9"/>
        <v>379.03999999999996</v>
      </c>
      <c r="BT64" s="182">
        <v>353.04</v>
      </c>
      <c r="BU64" s="27"/>
      <c r="BV64" s="27"/>
      <c r="BW64" s="42"/>
      <c r="BX64" s="43">
        <f t="shared" si="5"/>
        <v>353.04</v>
      </c>
      <c r="BY64" s="199">
        <f t="shared" si="6"/>
        <v>51.775762211780133</v>
      </c>
      <c r="BZ64" s="44"/>
      <c r="CA64" s="45"/>
    </row>
    <row r="65" spans="1:79" ht="77.45" customHeight="1">
      <c r="A65" s="149" t="s">
        <v>113</v>
      </c>
      <c r="B65" s="151" t="s">
        <v>272</v>
      </c>
      <c r="C65" s="152" t="s">
        <v>343</v>
      </c>
      <c r="D65" s="155">
        <v>79117</v>
      </c>
      <c r="E65" s="41">
        <v>1923</v>
      </c>
      <c r="F65" s="147"/>
      <c r="G65" s="49"/>
      <c r="H65" s="50"/>
      <c r="I65" s="150">
        <v>61.94</v>
      </c>
      <c r="J65" s="57"/>
      <c r="K65" s="57"/>
      <c r="L65" s="150">
        <v>57</v>
      </c>
      <c r="M65" s="57"/>
      <c r="N65" s="150">
        <v>120.12</v>
      </c>
      <c r="O65" s="57"/>
      <c r="P65" s="57"/>
      <c r="Q65" s="57"/>
      <c r="R65" s="57"/>
      <c r="S65" s="57"/>
      <c r="T65" s="150">
        <v>5.12</v>
      </c>
      <c r="U65" s="57"/>
      <c r="V65" s="57"/>
      <c r="W65" s="57"/>
      <c r="X65" s="150">
        <v>13.32</v>
      </c>
      <c r="Y65" s="57"/>
      <c r="Z65" s="57"/>
      <c r="AA65" s="57"/>
      <c r="AB65" s="150">
        <v>17.72</v>
      </c>
      <c r="AC65" s="214">
        <v>36.700000000000003</v>
      </c>
      <c r="AD65" s="188"/>
      <c r="AE65" s="188"/>
      <c r="AF65" s="188"/>
      <c r="AG65" s="207">
        <v>38.49</v>
      </c>
      <c r="AH65" s="188"/>
      <c r="AI65" s="188"/>
      <c r="AJ65" s="188"/>
      <c r="AK65" s="188"/>
      <c r="AL65" s="188"/>
      <c r="AM65" s="188"/>
      <c r="AN65" s="188"/>
      <c r="AO65" s="188"/>
      <c r="AP65" s="184"/>
      <c r="AQ65" s="181"/>
      <c r="AR65" s="141"/>
      <c r="AS65" s="141"/>
      <c r="AT65" s="141"/>
      <c r="AU65" s="179"/>
      <c r="AV65" s="180"/>
      <c r="AW65" s="180"/>
      <c r="AX65" s="141"/>
      <c r="AY65" s="141"/>
      <c r="AZ65" s="141"/>
      <c r="BA65" s="141"/>
      <c r="BB65" s="141"/>
      <c r="BC65" s="141"/>
      <c r="BD65" s="141"/>
      <c r="BE65" s="141"/>
      <c r="BF65" s="180"/>
      <c r="BG65" s="180"/>
      <c r="BH65" s="141"/>
      <c r="BI65" s="141"/>
      <c r="BJ65" s="141"/>
      <c r="BK65" s="141"/>
      <c r="BL65" s="141"/>
      <c r="BM65" s="141"/>
      <c r="BN65" s="141"/>
      <c r="BO65" s="145"/>
      <c r="BP65" s="180"/>
      <c r="BQ65" s="185"/>
      <c r="BR65" s="261"/>
      <c r="BS65" s="26">
        <f t="shared" si="9"/>
        <v>350.41</v>
      </c>
      <c r="BT65" s="233">
        <v>407.8</v>
      </c>
      <c r="BU65" s="27"/>
      <c r="BV65" s="27"/>
      <c r="BW65" s="42"/>
      <c r="BX65" s="43">
        <f t="shared" si="5"/>
        <v>407.8</v>
      </c>
      <c r="BY65" s="199">
        <f>BS65/(BS65+BT65)*100</f>
        <v>46.215428443307268</v>
      </c>
      <c r="BZ65" s="44"/>
      <c r="CA65" s="45"/>
    </row>
    <row r="66" spans="1:79" ht="54.7" customHeight="1">
      <c r="A66" s="149" t="s">
        <v>113</v>
      </c>
      <c r="B66" s="189" t="s">
        <v>272</v>
      </c>
      <c r="C66" s="152" t="s">
        <v>344</v>
      </c>
      <c r="D66" s="155">
        <v>79123</v>
      </c>
      <c r="E66" s="41">
        <v>3331</v>
      </c>
      <c r="F66" s="147"/>
      <c r="G66" s="49"/>
      <c r="H66" s="50"/>
      <c r="I66" s="143">
        <v>453.53</v>
      </c>
      <c r="J66" s="46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46"/>
      <c r="AA66" s="46"/>
      <c r="AB66" s="46"/>
      <c r="AC66" s="145"/>
      <c r="AD66" s="194"/>
      <c r="AE66" s="194"/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41"/>
      <c r="AR66" s="180"/>
      <c r="AS66" s="180"/>
      <c r="AT66" s="141"/>
      <c r="AU66" s="179"/>
      <c r="AV66" s="180"/>
      <c r="AW66" s="180"/>
      <c r="AX66" s="180"/>
      <c r="AY66" s="180"/>
      <c r="AZ66" s="180"/>
      <c r="BA66" s="180"/>
      <c r="BB66" s="180"/>
      <c r="BC66" s="180"/>
      <c r="BD66" s="180"/>
      <c r="BE66" s="180"/>
      <c r="BF66" s="180"/>
      <c r="BG66" s="180"/>
      <c r="BH66" s="180"/>
      <c r="BI66" s="180"/>
      <c r="BJ66" s="180"/>
      <c r="BK66" s="180"/>
      <c r="BL66" s="180"/>
      <c r="BM66" s="180"/>
      <c r="BN66" s="180"/>
      <c r="BO66" s="145"/>
      <c r="BP66" s="180"/>
      <c r="BQ66" s="180"/>
      <c r="BR66" s="261"/>
      <c r="BS66" s="26">
        <f t="shared" si="9"/>
        <v>453.53</v>
      </c>
      <c r="BT66" s="182">
        <v>492.63</v>
      </c>
      <c r="BU66" s="27"/>
      <c r="BV66" s="27"/>
      <c r="BW66" s="42"/>
      <c r="BX66" s="43">
        <f t="shared" si="5"/>
        <v>492.63</v>
      </c>
      <c r="BY66" s="199">
        <f t="shared" ref="BY66:BY111" si="10">BS66/(BS66+BX66)*100</f>
        <v>47.933753276401454</v>
      </c>
      <c r="BZ66" s="44"/>
      <c r="CA66" s="45"/>
    </row>
    <row r="67" spans="1:79" ht="55.55" customHeight="1">
      <c r="A67" s="149" t="s">
        <v>113</v>
      </c>
      <c r="B67" s="151" t="s">
        <v>272</v>
      </c>
      <c r="C67" s="152" t="s">
        <v>287</v>
      </c>
      <c r="D67" s="155">
        <v>79126</v>
      </c>
      <c r="E67" s="41">
        <v>505</v>
      </c>
      <c r="F67" s="147"/>
      <c r="G67" s="27"/>
      <c r="H67" s="27"/>
      <c r="I67" s="143">
        <v>33.17</v>
      </c>
      <c r="J67" s="101"/>
      <c r="K67" s="143">
        <v>21.98</v>
      </c>
      <c r="L67" s="143">
        <v>9.7799999999999994</v>
      </c>
      <c r="M67" s="101"/>
      <c r="N67" s="165">
        <v>24.82</v>
      </c>
      <c r="O67" s="15"/>
      <c r="P67" s="15"/>
      <c r="Q67" s="101"/>
      <c r="R67" s="184"/>
      <c r="S67" s="141"/>
      <c r="T67" s="141"/>
      <c r="U67" s="141"/>
      <c r="V67" s="101"/>
      <c r="W67" s="101"/>
      <c r="X67" s="101"/>
      <c r="Y67" s="101"/>
      <c r="Z67" s="101"/>
      <c r="AA67" s="101"/>
      <c r="AB67" s="101"/>
      <c r="AC67" s="214">
        <v>14.02</v>
      </c>
      <c r="AD67" s="141"/>
      <c r="AE67" s="141"/>
      <c r="AF67" s="141"/>
      <c r="AG67" s="164">
        <v>16.62</v>
      </c>
      <c r="AH67" s="265"/>
      <c r="AI67" s="141"/>
      <c r="AJ67" s="141"/>
      <c r="AK67" s="141"/>
      <c r="AL67" s="141"/>
      <c r="AM67" s="141"/>
      <c r="AN67" s="141"/>
      <c r="AO67" s="141"/>
      <c r="AP67" s="164">
        <v>0.54</v>
      </c>
      <c r="AQ67" s="141"/>
      <c r="AR67" s="180"/>
      <c r="AS67" s="180"/>
      <c r="AT67" s="180"/>
      <c r="AU67" s="179"/>
      <c r="AV67" s="180"/>
      <c r="AW67" s="180"/>
      <c r="AX67" s="180"/>
      <c r="AY67" s="180"/>
      <c r="AZ67" s="180"/>
      <c r="BA67" s="180"/>
      <c r="BB67" s="180"/>
      <c r="BC67" s="180"/>
      <c r="BD67" s="180"/>
      <c r="BE67" s="180"/>
      <c r="BF67" s="180"/>
      <c r="BG67" s="180"/>
      <c r="BH67" s="180"/>
      <c r="BI67" s="180"/>
      <c r="BJ67" s="180"/>
      <c r="BK67" s="180"/>
      <c r="BL67" s="180"/>
      <c r="BM67" s="180"/>
      <c r="BN67" s="180"/>
      <c r="BO67" s="145"/>
      <c r="BP67" s="180"/>
      <c r="BQ67" s="180"/>
      <c r="BR67" s="264"/>
      <c r="BS67" s="26">
        <f t="shared" si="9"/>
        <v>120.93</v>
      </c>
      <c r="BT67" s="233">
        <v>57.11</v>
      </c>
      <c r="BU67" s="27"/>
      <c r="BV67" s="27"/>
      <c r="BW67" s="42"/>
      <c r="BX67" s="43">
        <f t="shared" si="5"/>
        <v>57.11</v>
      </c>
      <c r="BY67" s="199">
        <f t="shared" si="10"/>
        <v>67.922938665468436</v>
      </c>
      <c r="BZ67" s="53"/>
      <c r="CA67" s="54"/>
    </row>
    <row r="68" spans="1:79" ht="72.7" customHeight="1">
      <c r="A68" s="149" t="s">
        <v>113</v>
      </c>
      <c r="B68" s="151" t="s">
        <v>272</v>
      </c>
      <c r="C68" s="152" t="s">
        <v>288</v>
      </c>
      <c r="D68" s="155">
        <v>79127</v>
      </c>
      <c r="E68" s="41">
        <v>7543</v>
      </c>
      <c r="F68" s="147"/>
      <c r="G68" s="101"/>
      <c r="H68" s="101"/>
      <c r="I68" s="143">
        <v>922.19</v>
      </c>
      <c r="J68" s="101"/>
      <c r="K68" s="143">
        <v>542.74</v>
      </c>
      <c r="L68" s="143">
        <v>287.14</v>
      </c>
      <c r="M68" s="143">
        <v>109</v>
      </c>
      <c r="N68" s="143">
        <v>353.43</v>
      </c>
      <c r="O68" s="101"/>
      <c r="P68" s="141"/>
      <c r="Q68" s="141"/>
      <c r="R68" s="141"/>
      <c r="S68" s="141"/>
      <c r="T68" s="164">
        <v>31.02</v>
      </c>
      <c r="U68" s="164">
        <v>17.98</v>
      </c>
      <c r="V68" s="164">
        <v>23.85</v>
      </c>
      <c r="W68" s="164">
        <v>0.27</v>
      </c>
      <c r="X68" s="143">
        <v>47.82</v>
      </c>
      <c r="Y68" s="143">
        <v>2.73</v>
      </c>
      <c r="Z68" s="101"/>
      <c r="AA68" s="101"/>
      <c r="AB68" s="143">
        <v>130.34</v>
      </c>
      <c r="AC68" s="214">
        <v>328.88</v>
      </c>
      <c r="AD68" s="141"/>
      <c r="AE68" s="141"/>
      <c r="AF68" s="141"/>
      <c r="AG68" s="164">
        <v>249.6</v>
      </c>
      <c r="AH68" s="141"/>
      <c r="AI68" s="141"/>
      <c r="AJ68" s="141"/>
      <c r="AK68" s="141"/>
      <c r="AL68" s="141"/>
      <c r="AM68" s="141"/>
      <c r="AN68" s="141"/>
      <c r="AO68" s="141"/>
      <c r="AP68" s="164">
        <v>1</v>
      </c>
      <c r="AQ68" s="141"/>
      <c r="AR68" s="141"/>
      <c r="AS68" s="141"/>
      <c r="AT68" s="141"/>
      <c r="AU68" s="179"/>
      <c r="AV68" s="180"/>
      <c r="AW68" s="180"/>
      <c r="AX68" s="141"/>
      <c r="AY68" s="141"/>
      <c r="AZ68" s="141"/>
      <c r="BA68" s="141"/>
      <c r="BB68" s="141"/>
      <c r="BC68" s="141"/>
      <c r="BD68" s="141"/>
      <c r="BE68" s="141"/>
      <c r="BF68" s="180"/>
      <c r="BG68" s="180"/>
      <c r="BH68" s="141"/>
      <c r="BI68" s="141"/>
      <c r="BJ68" s="141"/>
      <c r="BK68" s="141"/>
      <c r="BL68" s="141"/>
      <c r="BM68" s="141"/>
      <c r="BN68" s="141"/>
      <c r="BO68" s="145"/>
      <c r="BP68" s="180"/>
      <c r="BQ68" s="141"/>
      <c r="BR68" s="190"/>
      <c r="BS68" s="26">
        <f t="shared" ref="BS68:BS84" si="11">SUM(G68:BR68)</f>
        <v>3047.9900000000002</v>
      </c>
      <c r="BT68" s="182">
        <v>1430.47</v>
      </c>
      <c r="BU68" s="27"/>
      <c r="BV68" s="27"/>
      <c r="BW68" s="42"/>
      <c r="BX68" s="43">
        <f t="shared" si="5"/>
        <v>1430.47</v>
      </c>
      <c r="BY68" s="199">
        <f t="shared" si="10"/>
        <v>68.058886313598876</v>
      </c>
      <c r="BZ68" s="44"/>
      <c r="CA68" s="45"/>
    </row>
    <row r="69" spans="1:79" ht="74.25" customHeight="1">
      <c r="A69" s="149" t="s">
        <v>113</v>
      </c>
      <c r="B69" s="151" t="s">
        <v>272</v>
      </c>
      <c r="C69" s="152" t="s">
        <v>322</v>
      </c>
      <c r="D69" s="155">
        <v>79129</v>
      </c>
      <c r="E69" s="41">
        <v>2927</v>
      </c>
      <c r="F69" s="147"/>
      <c r="G69" s="101"/>
      <c r="H69" s="101"/>
      <c r="I69" s="143">
        <v>125.32</v>
      </c>
      <c r="J69" s="101"/>
      <c r="K69" s="101"/>
      <c r="L69" s="143">
        <v>52.1</v>
      </c>
      <c r="M69" s="143">
        <v>6.69</v>
      </c>
      <c r="N69" s="143">
        <v>66.3</v>
      </c>
      <c r="O69" s="143">
        <v>60.11</v>
      </c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43">
        <v>19.829999999999998</v>
      </c>
      <c r="AA69" s="101"/>
      <c r="AB69" s="101"/>
      <c r="AC69" s="214">
        <v>104.56</v>
      </c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79"/>
      <c r="AV69" s="180"/>
      <c r="AW69" s="180"/>
      <c r="AX69" s="141"/>
      <c r="AY69" s="141"/>
      <c r="AZ69" s="141"/>
      <c r="BA69" s="141"/>
      <c r="BB69" s="141"/>
      <c r="BC69" s="141"/>
      <c r="BD69" s="141"/>
      <c r="BE69" s="141"/>
      <c r="BF69" s="180"/>
      <c r="BG69" s="180"/>
      <c r="BH69" s="141"/>
      <c r="BI69" s="141"/>
      <c r="BJ69" s="141"/>
      <c r="BK69" s="141"/>
      <c r="BL69" s="141"/>
      <c r="BM69" s="141"/>
      <c r="BN69" s="141"/>
      <c r="BO69" s="145"/>
      <c r="BP69" s="180"/>
      <c r="BQ69" s="141"/>
      <c r="BR69" s="190"/>
      <c r="BS69" s="26">
        <f t="shared" si="11"/>
        <v>434.90999999999997</v>
      </c>
      <c r="BT69" s="233">
        <v>310.14</v>
      </c>
      <c r="BU69" s="27"/>
      <c r="BV69" s="27"/>
      <c r="BW69" s="42"/>
      <c r="BX69" s="43">
        <f t="shared" si="5"/>
        <v>310.14</v>
      </c>
      <c r="BY69" s="199">
        <f t="shared" si="10"/>
        <v>58.373263539359776</v>
      </c>
      <c r="BZ69" s="44"/>
      <c r="CA69" s="45"/>
    </row>
    <row r="70" spans="1:79" ht="56.25" customHeight="1">
      <c r="A70" s="156" t="s">
        <v>113</v>
      </c>
      <c r="B70" s="249" t="s">
        <v>272</v>
      </c>
      <c r="C70" s="153" t="s">
        <v>289</v>
      </c>
      <c r="D70" s="157">
        <v>79130</v>
      </c>
      <c r="E70" s="41">
        <v>4269</v>
      </c>
      <c r="F70" s="147"/>
      <c r="G70" s="66"/>
      <c r="H70" s="67"/>
      <c r="I70" s="143">
        <v>403.01</v>
      </c>
      <c r="J70" s="68"/>
      <c r="K70" s="68"/>
      <c r="L70" s="236">
        <v>109.98</v>
      </c>
      <c r="M70" s="68"/>
      <c r="N70" s="236">
        <v>121.75</v>
      </c>
      <c r="O70" s="68"/>
      <c r="P70" s="68"/>
      <c r="Q70" s="68"/>
      <c r="R70" s="191"/>
      <c r="S70" s="191"/>
      <c r="T70" s="191"/>
      <c r="U70" s="191"/>
      <c r="V70" s="68"/>
      <c r="W70" s="68"/>
      <c r="X70" s="68"/>
      <c r="Y70" s="68"/>
      <c r="Z70" s="68"/>
      <c r="AA70" s="68"/>
      <c r="AB70" s="68"/>
      <c r="AC70" s="270"/>
      <c r="AD70" s="191"/>
      <c r="AE70" s="191"/>
      <c r="AF70" s="191"/>
      <c r="AG70" s="271">
        <v>107.23</v>
      </c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272"/>
      <c r="AV70" s="273"/>
      <c r="AW70" s="273"/>
      <c r="AX70" s="191"/>
      <c r="AY70" s="191"/>
      <c r="AZ70" s="191"/>
      <c r="BA70" s="191"/>
      <c r="BB70" s="191"/>
      <c r="BC70" s="191"/>
      <c r="BD70" s="191"/>
      <c r="BE70" s="191"/>
      <c r="BF70" s="273"/>
      <c r="BG70" s="273"/>
      <c r="BH70" s="191"/>
      <c r="BI70" s="191"/>
      <c r="BJ70" s="191"/>
      <c r="BK70" s="191"/>
      <c r="BL70" s="191"/>
      <c r="BM70" s="191"/>
      <c r="BN70" s="191"/>
      <c r="BO70" s="274"/>
      <c r="BP70" s="273"/>
      <c r="BQ70" s="191"/>
      <c r="BR70" s="275"/>
      <c r="BS70" s="26">
        <f t="shared" si="11"/>
        <v>741.97</v>
      </c>
      <c r="BT70" s="182">
        <v>419.24</v>
      </c>
      <c r="BU70" s="27"/>
      <c r="BV70" s="27"/>
      <c r="BW70" s="42"/>
      <c r="BX70" s="43">
        <f t="shared" si="5"/>
        <v>419.24</v>
      </c>
      <c r="BY70" s="199">
        <f t="shared" si="10"/>
        <v>63.896280603852873</v>
      </c>
      <c r="BZ70" s="44"/>
      <c r="CA70" s="45"/>
    </row>
    <row r="71" spans="1:79" ht="67.75" customHeight="1">
      <c r="A71" s="149" t="s">
        <v>113</v>
      </c>
      <c r="B71" s="151" t="s">
        <v>272</v>
      </c>
      <c r="C71" s="152" t="s">
        <v>290</v>
      </c>
      <c r="D71" s="155">
        <v>79131</v>
      </c>
      <c r="E71" s="41">
        <v>3187</v>
      </c>
      <c r="F71" s="147"/>
      <c r="G71" s="101"/>
      <c r="H71" s="101"/>
      <c r="I71" s="143">
        <v>399.54</v>
      </c>
      <c r="J71" s="101"/>
      <c r="K71" s="101"/>
      <c r="L71" s="143">
        <v>117.46</v>
      </c>
      <c r="M71" s="101"/>
      <c r="N71" s="101"/>
      <c r="O71" s="143">
        <v>44.4</v>
      </c>
      <c r="P71" s="141"/>
      <c r="Q71" s="141"/>
      <c r="R71" s="141"/>
      <c r="S71" s="141"/>
      <c r="T71" s="141"/>
      <c r="U71" s="101"/>
      <c r="V71" s="101"/>
      <c r="W71" s="101"/>
      <c r="X71" s="101"/>
      <c r="Y71" s="101"/>
      <c r="Z71" s="101"/>
      <c r="AA71" s="101"/>
      <c r="AB71" s="143">
        <v>3.3</v>
      </c>
      <c r="AC71" s="214">
        <v>64.760000000000005</v>
      </c>
      <c r="AD71" s="141"/>
      <c r="AE71" s="141"/>
      <c r="AF71" s="141"/>
      <c r="AG71" s="164">
        <v>167.74</v>
      </c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79"/>
      <c r="AV71" s="180"/>
      <c r="AW71" s="180"/>
      <c r="AX71" s="141"/>
      <c r="AY71" s="141"/>
      <c r="AZ71" s="141"/>
      <c r="BA71" s="141"/>
      <c r="BB71" s="141"/>
      <c r="BC71" s="141"/>
      <c r="BD71" s="141"/>
      <c r="BE71" s="141"/>
      <c r="BF71" s="180"/>
      <c r="BG71" s="180"/>
      <c r="BH71" s="141"/>
      <c r="BI71" s="141"/>
      <c r="BJ71" s="141"/>
      <c r="BK71" s="141"/>
      <c r="BL71" s="141"/>
      <c r="BM71" s="141"/>
      <c r="BN71" s="141"/>
      <c r="BO71" s="145"/>
      <c r="BP71" s="180"/>
      <c r="BQ71" s="141"/>
      <c r="BR71" s="190"/>
      <c r="BS71" s="26">
        <f t="shared" si="11"/>
        <v>797.19999999999993</v>
      </c>
      <c r="BT71" s="182">
        <v>472.01</v>
      </c>
      <c r="BU71" s="27"/>
      <c r="BV71" s="27"/>
      <c r="BW71" s="42"/>
      <c r="BX71" s="43">
        <f t="shared" si="5"/>
        <v>472.01</v>
      </c>
      <c r="BY71" s="199">
        <f t="shared" si="10"/>
        <v>62.810724781557028</v>
      </c>
      <c r="BZ71" s="58"/>
      <c r="CA71" s="45"/>
    </row>
    <row r="72" spans="1:79" ht="66.25" customHeight="1">
      <c r="A72" s="149" t="s">
        <v>113</v>
      </c>
      <c r="B72" s="151" t="s">
        <v>272</v>
      </c>
      <c r="C72" s="152" t="s">
        <v>291</v>
      </c>
      <c r="D72" s="155">
        <v>79133</v>
      </c>
      <c r="E72" s="41">
        <v>4562</v>
      </c>
      <c r="F72" s="147"/>
      <c r="G72" s="24"/>
      <c r="H72" s="24"/>
      <c r="I72" s="143">
        <v>763.69</v>
      </c>
      <c r="J72" s="101"/>
      <c r="K72" s="143">
        <v>17.84</v>
      </c>
      <c r="L72" s="143">
        <v>155.66</v>
      </c>
      <c r="M72" s="143">
        <v>7.17</v>
      </c>
      <c r="N72" s="165">
        <v>204.72</v>
      </c>
      <c r="O72" s="57"/>
      <c r="P72" s="101"/>
      <c r="Q72" s="101"/>
      <c r="R72" s="57"/>
      <c r="S72" s="101"/>
      <c r="T72" s="141"/>
      <c r="U72" s="141"/>
      <c r="V72" s="141"/>
      <c r="W72" s="141"/>
      <c r="X72" s="101"/>
      <c r="Y72" s="101"/>
      <c r="Z72" s="101"/>
      <c r="AA72" s="101"/>
      <c r="AB72" s="143">
        <v>21.18</v>
      </c>
      <c r="AC72" s="214">
        <v>118.03</v>
      </c>
      <c r="AD72" s="141"/>
      <c r="AE72" s="141"/>
      <c r="AF72" s="141"/>
      <c r="AG72" s="164">
        <v>154.13999999999999</v>
      </c>
      <c r="AH72" s="265"/>
      <c r="AI72" s="141"/>
      <c r="AJ72" s="141"/>
      <c r="AK72" s="141"/>
      <c r="AL72" s="141"/>
      <c r="AM72" s="141"/>
      <c r="AN72" s="141"/>
      <c r="AO72" s="141"/>
      <c r="AP72" s="141"/>
      <c r="AQ72" s="141"/>
      <c r="AR72" s="180"/>
      <c r="AS72" s="180"/>
      <c r="AT72" s="180"/>
      <c r="AU72" s="179"/>
      <c r="AV72" s="180"/>
      <c r="AW72" s="180"/>
      <c r="AX72" s="180"/>
      <c r="AY72" s="180"/>
      <c r="AZ72" s="180"/>
      <c r="BA72" s="180"/>
      <c r="BB72" s="180"/>
      <c r="BC72" s="180"/>
      <c r="BD72" s="180"/>
      <c r="BE72" s="180"/>
      <c r="BF72" s="180"/>
      <c r="BG72" s="180"/>
      <c r="BH72" s="180"/>
      <c r="BI72" s="180"/>
      <c r="BJ72" s="180"/>
      <c r="BK72" s="180"/>
      <c r="BL72" s="180"/>
      <c r="BM72" s="180"/>
      <c r="BN72" s="180"/>
      <c r="BO72" s="145"/>
      <c r="BP72" s="180"/>
      <c r="BQ72" s="180"/>
      <c r="BR72" s="264"/>
      <c r="BS72" s="26">
        <f t="shared" si="11"/>
        <v>1442.4299999999998</v>
      </c>
      <c r="BT72" s="182">
        <v>787.44</v>
      </c>
      <c r="BU72" s="27"/>
      <c r="BV72" s="27"/>
      <c r="BW72" s="42"/>
      <c r="BX72" s="43">
        <f t="shared" si="5"/>
        <v>787.44</v>
      </c>
      <c r="BY72" s="199">
        <f t="shared" si="10"/>
        <v>64.68673061658302</v>
      </c>
      <c r="BZ72" s="44"/>
      <c r="CA72" s="45"/>
    </row>
    <row r="73" spans="1:79" ht="66.75" customHeight="1">
      <c r="A73" s="149" t="s">
        <v>113</v>
      </c>
      <c r="B73" s="151" t="s">
        <v>272</v>
      </c>
      <c r="C73" s="152" t="s">
        <v>292</v>
      </c>
      <c r="D73" s="155">
        <v>79134</v>
      </c>
      <c r="E73" s="41">
        <v>774</v>
      </c>
      <c r="F73" s="147"/>
      <c r="G73" s="101"/>
      <c r="H73" s="101"/>
      <c r="I73" s="143">
        <v>50.15</v>
      </c>
      <c r="J73" s="101"/>
      <c r="K73" s="101"/>
      <c r="L73" s="150">
        <v>17.079999999999998</v>
      </c>
      <c r="M73" s="150">
        <v>11.92</v>
      </c>
      <c r="N73" s="150">
        <v>28.42</v>
      </c>
      <c r="O73" s="47"/>
      <c r="P73" s="47"/>
      <c r="Q73" s="47"/>
      <c r="R73" s="181"/>
      <c r="S73" s="181"/>
      <c r="T73" s="181"/>
      <c r="U73" s="181"/>
      <c r="V73" s="181"/>
      <c r="W73" s="47"/>
      <c r="X73" s="47"/>
      <c r="Y73" s="47"/>
      <c r="Z73" s="47"/>
      <c r="AA73" s="47"/>
      <c r="AB73" s="47"/>
      <c r="AC73" s="214">
        <v>21.8</v>
      </c>
      <c r="AD73" s="194"/>
      <c r="AE73" s="194"/>
      <c r="AF73" s="194"/>
      <c r="AG73" s="207">
        <v>26.56</v>
      </c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79"/>
      <c r="AV73" s="180"/>
      <c r="AW73" s="180"/>
      <c r="AX73" s="141"/>
      <c r="AY73" s="141"/>
      <c r="AZ73" s="141"/>
      <c r="BA73" s="141"/>
      <c r="BB73" s="141"/>
      <c r="BC73" s="141"/>
      <c r="BD73" s="141"/>
      <c r="BE73" s="141"/>
      <c r="BF73" s="180"/>
      <c r="BG73" s="180"/>
      <c r="BH73" s="141"/>
      <c r="BI73" s="141"/>
      <c r="BJ73" s="141"/>
      <c r="BK73" s="141"/>
      <c r="BL73" s="141"/>
      <c r="BM73" s="141"/>
      <c r="BN73" s="141"/>
      <c r="BO73" s="145"/>
      <c r="BP73" s="180"/>
      <c r="BQ73" s="141"/>
      <c r="BR73" s="190"/>
      <c r="BS73" s="26">
        <f t="shared" si="11"/>
        <v>155.93</v>
      </c>
      <c r="BT73" s="233">
        <v>141.82</v>
      </c>
      <c r="BU73" s="27"/>
      <c r="BV73" s="27"/>
      <c r="BW73" s="42"/>
      <c r="BX73" s="43">
        <f t="shared" si="5"/>
        <v>141.82</v>
      </c>
      <c r="BY73" s="199">
        <f t="shared" si="10"/>
        <v>52.36943744752309</v>
      </c>
      <c r="BZ73" s="44"/>
      <c r="CA73" s="45"/>
    </row>
    <row r="74" spans="1:79" ht="62.5" customHeight="1">
      <c r="A74" s="149" t="s">
        <v>113</v>
      </c>
      <c r="B74" s="151" t="s">
        <v>272</v>
      </c>
      <c r="C74" s="152" t="s">
        <v>345</v>
      </c>
      <c r="D74" s="155">
        <v>79137</v>
      </c>
      <c r="E74" s="41">
        <v>8684</v>
      </c>
      <c r="F74" s="147"/>
      <c r="G74" s="101"/>
      <c r="H74" s="101"/>
      <c r="I74" s="143">
        <v>1563.34</v>
      </c>
      <c r="J74" s="101"/>
      <c r="K74" s="143">
        <v>86.23</v>
      </c>
      <c r="L74" s="143">
        <v>598.76</v>
      </c>
      <c r="M74" s="143">
        <v>92.1</v>
      </c>
      <c r="N74" s="143">
        <v>550.58000000000004</v>
      </c>
      <c r="O74" s="143">
        <v>19.260000000000002</v>
      </c>
      <c r="P74" s="101"/>
      <c r="Q74" s="143">
        <v>0.04</v>
      </c>
      <c r="R74" s="143">
        <v>2.64</v>
      </c>
      <c r="S74" s="101"/>
      <c r="T74" s="143">
        <v>15.91</v>
      </c>
      <c r="U74" s="143">
        <v>5.42</v>
      </c>
      <c r="V74" s="101"/>
      <c r="W74" s="101"/>
      <c r="X74" s="101"/>
      <c r="Y74" s="101"/>
      <c r="Z74" s="101"/>
      <c r="AA74" s="101"/>
      <c r="AB74" s="101"/>
      <c r="AC74" s="214">
        <v>140.68</v>
      </c>
      <c r="AD74" s="141"/>
      <c r="AE74" s="141"/>
      <c r="AF74" s="141"/>
      <c r="AG74" s="164">
        <v>427.42</v>
      </c>
      <c r="AH74" s="141"/>
      <c r="AI74" s="164">
        <v>1.54</v>
      </c>
      <c r="AJ74" s="141"/>
      <c r="AK74" s="164">
        <v>0.28000000000000003</v>
      </c>
      <c r="AL74" s="141"/>
      <c r="AM74" s="164">
        <v>0.6</v>
      </c>
      <c r="AN74" s="141"/>
      <c r="AO74" s="141"/>
      <c r="AP74" s="164">
        <v>3.48</v>
      </c>
      <c r="AQ74" s="141"/>
      <c r="AR74" s="141"/>
      <c r="AS74" s="141"/>
      <c r="AT74" s="164">
        <v>0.4</v>
      </c>
      <c r="AU74" s="179"/>
      <c r="AV74" s="180"/>
      <c r="AW74" s="180"/>
      <c r="AX74" s="141"/>
      <c r="AY74" s="141"/>
      <c r="AZ74" s="141"/>
      <c r="BA74" s="141"/>
      <c r="BB74" s="141"/>
      <c r="BC74" s="141"/>
      <c r="BD74" s="141"/>
      <c r="BE74" s="141"/>
      <c r="BF74" s="180"/>
      <c r="BG74" s="205"/>
      <c r="BH74" s="141"/>
      <c r="BI74" s="141"/>
      <c r="BJ74" s="141"/>
      <c r="BK74" s="141"/>
      <c r="BL74" s="141"/>
      <c r="BM74" s="141"/>
      <c r="BN74" s="141"/>
      <c r="BO74" s="145"/>
      <c r="BP74" s="180"/>
      <c r="BQ74" s="141"/>
      <c r="BR74" s="190"/>
      <c r="BS74" s="26">
        <f t="shared" si="11"/>
        <v>3508.68</v>
      </c>
      <c r="BT74" s="233">
        <v>1143.28</v>
      </c>
      <c r="BU74" s="27"/>
      <c r="BV74" s="27"/>
      <c r="BW74" s="42"/>
      <c r="BX74" s="43">
        <f t="shared" si="5"/>
        <v>1143.28</v>
      </c>
      <c r="BY74" s="199">
        <f t="shared" si="10"/>
        <v>75.423692379126223</v>
      </c>
      <c r="BZ74" s="44"/>
      <c r="CA74" s="45"/>
    </row>
    <row r="75" spans="1:79" ht="59.95" customHeight="1">
      <c r="A75" s="156" t="s">
        <v>113</v>
      </c>
      <c r="B75" s="249" t="s">
        <v>272</v>
      </c>
      <c r="C75" s="153" t="s">
        <v>323</v>
      </c>
      <c r="D75" s="157">
        <v>79138</v>
      </c>
      <c r="E75" s="41">
        <v>2884</v>
      </c>
      <c r="F75" s="147"/>
      <c r="G75" s="68"/>
      <c r="H75" s="68"/>
      <c r="I75" s="246">
        <v>309.14</v>
      </c>
      <c r="J75" s="68"/>
      <c r="K75" s="68"/>
      <c r="L75" s="246">
        <v>118.63</v>
      </c>
      <c r="M75" s="246">
        <v>15.55</v>
      </c>
      <c r="N75" s="246">
        <v>75.48</v>
      </c>
      <c r="O75" s="246">
        <v>29.77</v>
      </c>
      <c r="P75" s="69"/>
      <c r="Q75" s="69"/>
      <c r="R75" s="69"/>
      <c r="S75" s="69"/>
      <c r="T75" s="246">
        <v>7.77</v>
      </c>
      <c r="U75" s="246">
        <v>7.46</v>
      </c>
      <c r="V75" s="246">
        <v>3.54</v>
      </c>
      <c r="W75" s="163"/>
      <c r="X75" s="69"/>
      <c r="Y75" s="69"/>
      <c r="Z75" s="143">
        <v>17.13</v>
      </c>
      <c r="AA75" s="69"/>
      <c r="AB75" s="69"/>
      <c r="AC75" s="270">
        <v>42.92</v>
      </c>
      <c r="AD75" s="276"/>
      <c r="AE75" s="276"/>
      <c r="AF75" s="276"/>
      <c r="AG75" s="164">
        <v>64.239999999999995</v>
      </c>
      <c r="AH75" s="276"/>
      <c r="AI75" s="276"/>
      <c r="AJ75" s="276"/>
      <c r="AK75" s="276"/>
      <c r="AL75" s="276"/>
      <c r="AM75" s="276"/>
      <c r="AN75" s="276"/>
      <c r="AO75" s="276"/>
      <c r="AP75" s="277"/>
      <c r="AQ75" s="141"/>
      <c r="AR75" s="141"/>
      <c r="AS75" s="141"/>
      <c r="AT75" s="141"/>
      <c r="AU75" s="179"/>
      <c r="AV75" s="180"/>
      <c r="AW75" s="180"/>
      <c r="AX75" s="141"/>
      <c r="AY75" s="141"/>
      <c r="AZ75" s="141"/>
      <c r="BA75" s="141"/>
      <c r="BB75" s="141"/>
      <c r="BC75" s="141"/>
      <c r="BD75" s="141"/>
      <c r="BE75" s="141"/>
      <c r="BF75" s="180"/>
      <c r="BG75" s="180"/>
      <c r="BH75" s="141"/>
      <c r="BI75" s="141"/>
      <c r="BJ75" s="141"/>
      <c r="BK75" s="141"/>
      <c r="BL75" s="141"/>
      <c r="BM75" s="141"/>
      <c r="BN75" s="141"/>
      <c r="BO75" s="145"/>
      <c r="BP75" s="180"/>
      <c r="BQ75" s="141"/>
      <c r="BR75" s="190"/>
      <c r="BS75" s="26">
        <f t="shared" si="11"/>
        <v>691.62999999999988</v>
      </c>
      <c r="BT75" s="182">
        <v>401.98</v>
      </c>
      <c r="BU75" s="27"/>
      <c r="BV75" s="27"/>
      <c r="BW75" s="42"/>
      <c r="BX75" s="43">
        <f t="shared" si="5"/>
        <v>401.98</v>
      </c>
      <c r="BY75" s="199">
        <f t="shared" si="10"/>
        <v>63.24283794039922</v>
      </c>
      <c r="BZ75" s="44"/>
      <c r="CA75" s="45"/>
    </row>
    <row r="76" spans="1:79" ht="59.95" customHeight="1">
      <c r="A76" s="149" t="s">
        <v>113</v>
      </c>
      <c r="B76" s="151" t="s">
        <v>272</v>
      </c>
      <c r="C76" s="152" t="s">
        <v>293</v>
      </c>
      <c r="D76" s="155">
        <v>79139</v>
      </c>
      <c r="E76" s="41">
        <v>1454</v>
      </c>
      <c r="F76" s="147"/>
      <c r="G76" s="24"/>
      <c r="H76" s="24"/>
      <c r="I76" s="164">
        <v>131.07</v>
      </c>
      <c r="J76" s="141"/>
      <c r="K76" s="164">
        <v>15.1</v>
      </c>
      <c r="L76" s="207">
        <v>49.76</v>
      </c>
      <c r="M76" s="102"/>
      <c r="N76" s="150">
        <v>49.93</v>
      </c>
      <c r="O76" s="150">
        <v>54.35</v>
      </c>
      <c r="P76" s="102"/>
      <c r="Q76" s="102"/>
      <c r="R76" s="57"/>
      <c r="S76" s="102"/>
      <c r="T76" s="188"/>
      <c r="U76" s="188"/>
      <c r="V76" s="188"/>
      <c r="W76" s="102"/>
      <c r="X76" s="102"/>
      <c r="Y76" s="102"/>
      <c r="Z76" s="102"/>
      <c r="AA76" s="102"/>
      <c r="AB76" s="102"/>
      <c r="AC76" s="214">
        <v>62.84</v>
      </c>
      <c r="AD76" s="188"/>
      <c r="AE76" s="188"/>
      <c r="AF76" s="188"/>
      <c r="AG76" s="188"/>
      <c r="AH76" s="188"/>
      <c r="AI76" s="207">
        <v>0.04</v>
      </c>
      <c r="AJ76" s="188"/>
      <c r="AK76" s="188"/>
      <c r="AL76" s="188"/>
      <c r="AM76" s="207">
        <v>0.1</v>
      </c>
      <c r="AN76" s="188"/>
      <c r="AO76" s="188"/>
      <c r="AP76" s="207">
        <v>0.28000000000000003</v>
      </c>
      <c r="AQ76" s="141"/>
      <c r="AR76" s="141"/>
      <c r="AS76" s="141"/>
      <c r="AT76" s="164">
        <v>0.08</v>
      </c>
      <c r="AU76" s="179"/>
      <c r="AV76" s="180"/>
      <c r="AW76" s="180"/>
      <c r="AX76" s="141"/>
      <c r="AY76" s="141"/>
      <c r="AZ76" s="141"/>
      <c r="BA76" s="141"/>
      <c r="BB76" s="141"/>
      <c r="BC76" s="141"/>
      <c r="BD76" s="141"/>
      <c r="BE76" s="141"/>
      <c r="BF76" s="180"/>
      <c r="BG76" s="180"/>
      <c r="BH76" s="141"/>
      <c r="BI76" s="141"/>
      <c r="BJ76" s="141"/>
      <c r="BK76" s="141"/>
      <c r="BL76" s="141"/>
      <c r="BM76" s="141"/>
      <c r="BN76" s="141"/>
      <c r="BO76" s="145"/>
      <c r="BP76" s="180"/>
      <c r="BQ76" s="141"/>
      <c r="BR76" s="190"/>
      <c r="BS76" s="26">
        <f t="shared" si="11"/>
        <v>363.54999999999995</v>
      </c>
      <c r="BT76" s="233">
        <v>103.87</v>
      </c>
      <c r="BU76" s="27"/>
      <c r="BV76" s="27"/>
      <c r="BW76" s="42"/>
      <c r="BX76" s="43">
        <f t="shared" si="5"/>
        <v>103.87</v>
      </c>
      <c r="BY76" s="199">
        <f t="shared" si="10"/>
        <v>77.778015489281586</v>
      </c>
      <c r="BZ76" s="44"/>
      <c r="CA76" s="45"/>
    </row>
    <row r="77" spans="1:79" ht="58.75" customHeight="1">
      <c r="A77" s="149" t="s">
        <v>113</v>
      </c>
      <c r="B77" s="151" t="s">
        <v>272</v>
      </c>
      <c r="C77" s="152" t="s">
        <v>346</v>
      </c>
      <c r="D77" s="155">
        <v>79142</v>
      </c>
      <c r="E77" s="41">
        <v>3526</v>
      </c>
      <c r="F77" s="323"/>
      <c r="G77" s="64"/>
      <c r="H77" s="64"/>
      <c r="I77" s="143">
        <v>736.06</v>
      </c>
      <c r="J77" s="64"/>
      <c r="K77" s="143">
        <v>47.31</v>
      </c>
      <c r="L77" s="234">
        <v>174.02</v>
      </c>
      <c r="M77" s="64"/>
      <c r="N77" s="234">
        <v>197.88</v>
      </c>
      <c r="O77" s="64"/>
      <c r="P77" s="64"/>
      <c r="Q77" s="64"/>
      <c r="R77" s="234">
        <v>17.649999999999999</v>
      </c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214">
        <v>68.72</v>
      </c>
      <c r="AD77" s="192"/>
      <c r="AE77" s="192"/>
      <c r="AF77" s="192"/>
      <c r="AG77" s="225">
        <v>169.18</v>
      </c>
      <c r="AH77" s="192"/>
      <c r="AI77" s="225">
        <v>0.24</v>
      </c>
      <c r="AJ77" s="192"/>
      <c r="AK77" s="192"/>
      <c r="AL77" s="192"/>
      <c r="AM77" s="225">
        <v>0.06</v>
      </c>
      <c r="AN77" s="192"/>
      <c r="AO77" s="192"/>
      <c r="AP77" s="225">
        <v>3.25</v>
      </c>
      <c r="AQ77" s="192"/>
      <c r="AR77" s="141"/>
      <c r="AS77" s="141"/>
      <c r="AT77" s="141"/>
      <c r="AU77" s="179"/>
      <c r="AV77" s="180"/>
      <c r="AW77" s="180"/>
      <c r="AX77" s="141"/>
      <c r="AY77" s="141"/>
      <c r="AZ77" s="141"/>
      <c r="BA77" s="141"/>
      <c r="BB77" s="141"/>
      <c r="BC77" s="141"/>
      <c r="BD77" s="141"/>
      <c r="BE77" s="141"/>
      <c r="BF77" s="180"/>
      <c r="BG77" s="180"/>
      <c r="BH77" s="141"/>
      <c r="BI77" s="141"/>
      <c r="BJ77" s="141"/>
      <c r="BK77" s="141"/>
      <c r="BL77" s="141"/>
      <c r="BM77" s="141"/>
      <c r="BN77" s="141"/>
      <c r="BO77" s="145"/>
      <c r="BP77" s="180"/>
      <c r="BQ77" s="141"/>
      <c r="BR77" s="190"/>
      <c r="BS77" s="26">
        <f t="shared" si="11"/>
        <v>1414.3700000000001</v>
      </c>
      <c r="BT77" s="182">
        <v>395.8</v>
      </c>
      <c r="BU77" s="27"/>
      <c r="BV77" s="27"/>
      <c r="BW77" s="42"/>
      <c r="BX77" s="43">
        <f t="shared" si="5"/>
        <v>395.8</v>
      </c>
      <c r="BY77" s="199">
        <f t="shared" si="10"/>
        <v>78.134650336708717</v>
      </c>
      <c r="BZ77" s="44"/>
      <c r="CA77" s="45"/>
    </row>
    <row r="78" spans="1:79" ht="55.55" customHeight="1">
      <c r="A78" s="149" t="s">
        <v>113</v>
      </c>
      <c r="B78" s="189" t="s">
        <v>272</v>
      </c>
      <c r="C78" s="152" t="s">
        <v>347</v>
      </c>
      <c r="D78" s="155">
        <v>79143</v>
      </c>
      <c r="E78" s="41">
        <v>2306</v>
      </c>
      <c r="F78" s="323"/>
      <c r="G78" s="64"/>
      <c r="H78" s="64"/>
      <c r="I78" s="143">
        <v>392.03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145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  <c r="AN78" s="192"/>
      <c r="AO78" s="192"/>
      <c r="AP78" s="192"/>
      <c r="AQ78" s="192"/>
      <c r="AR78" s="141"/>
      <c r="AS78" s="141"/>
      <c r="AT78" s="141"/>
      <c r="AU78" s="179"/>
      <c r="AV78" s="180"/>
      <c r="AW78" s="180"/>
      <c r="AX78" s="141"/>
      <c r="AY78" s="141"/>
      <c r="AZ78" s="141"/>
      <c r="BA78" s="141"/>
      <c r="BB78" s="141"/>
      <c r="BC78" s="141"/>
      <c r="BD78" s="141"/>
      <c r="BE78" s="141"/>
      <c r="BF78" s="180"/>
      <c r="BG78" s="180"/>
      <c r="BH78" s="141"/>
      <c r="BI78" s="141"/>
      <c r="BJ78" s="141"/>
      <c r="BK78" s="141"/>
      <c r="BL78" s="141"/>
      <c r="BM78" s="141"/>
      <c r="BN78" s="141"/>
      <c r="BO78" s="145"/>
      <c r="BP78" s="180"/>
      <c r="BQ78" s="141"/>
      <c r="BR78" s="190"/>
      <c r="BS78" s="26">
        <f t="shared" si="11"/>
        <v>392.03</v>
      </c>
      <c r="BT78" s="141">
        <v>480.68</v>
      </c>
      <c r="BU78" s="27"/>
      <c r="BV78" s="27"/>
      <c r="BW78" s="42"/>
      <c r="BX78" s="43">
        <f t="shared" si="5"/>
        <v>480.68</v>
      </c>
      <c r="BY78" s="199">
        <f t="shared" si="10"/>
        <v>44.920993227990962</v>
      </c>
      <c r="BZ78" s="44"/>
      <c r="CA78" s="45"/>
    </row>
    <row r="79" spans="1:79" ht="57.75" customHeight="1">
      <c r="A79" s="149" t="s">
        <v>113</v>
      </c>
      <c r="B79" s="189" t="s">
        <v>272</v>
      </c>
      <c r="C79" s="152" t="s">
        <v>294</v>
      </c>
      <c r="D79" s="155">
        <v>79146</v>
      </c>
      <c r="E79" s="41">
        <v>2514</v>
      </c>
      <c r="F79" s="323"/>
      <c r="G79" s="64"/>
      <c r="H79" s="64"/>
      <c r="I79" s="143">
        <v>309.52999999999997</v>
      </c>
      <c r="J79" s="64"/>
      <c r="K79" s="64"/>
      <c r="L79" s="64"/>
      <c r="M79" s="64"/>
      <c r="N79" s="64"/>
      <c r="O79" s="64"/>
      <c r="P79" s="64"/>
      <c r="Q79" s="64"/>
      <c r="R79" s="64"/>
      <c r="S79" s="192"/>
      <c r="T79" s="192"/>
      <c r="U79" s="192"/>
      <c r="V79" s="192"/>
      <c r="W79" s="192"/>
      <c r="X79" s="64"/>
      <c r="Y79" s="64"/>
      <c r="Z79" s="64"/>
      <c r="AA79" s="64"/>
      <c r="AB79" s="64"/>
      <c r="AC79" s="145"/>
      <c r="AD79" s="192"/>
      <c r="AE79" s="192"/>
      <c r="AF79" s="192"/>
      <c r="AG79" s="192"/>
      <c r="AH79" s="192"/>
      <c r="AI79" s="192"/>
      <c r="AJ79" s="192"/>
      <c r="AK79" s="192"/>
      <c r="AL79" s="192"/>
      <c r="AM79" s="192"/>
      <c r="AN79" s="192"/>
      <c r="AO79" s="192"/>
      <c r="AP79" s="192"/>
      <c r="AQ79" s="192"/>
      <c r="AR79" s="141"/>
      <c r="AS79" s="141"/>
      <c r="AT79" s="141"/>
      <c r="AU79" s="179"/>
      <c r="AV79" s="180"/>
      <c r="AW79" s="180"/>
      <c r="AX79" s="141"/>
      <c r="AY79" s="141"/>
      <c r="AZ79" s="141"/>
      <c r="BA79" s="141"/>
      <c r="BB79" s="141"/>
      <c r="BC79" s="141"/>
      <c r="BD79" s="141"/>
      <c r="BE79" s="141"/>
      <c r="BF79" s="180"/>
      <c r="BG79" s="180"/>
      <c r="BH79" s="141"/>
      <c r="BI79" s="141"/>
      <c r="BJ79" s="141"/>
      <c r="BK79" s="141"/>
      <c r="BL79" s="141"/>
      <c r="BM79" s="141"/>
      <c r="BN79" s="141"/>
      <c r="BO79" s="145"/>
      <c r="BP79" s="180"/>
      <c r="BQ79" s="141"/>
      <c r="BR79" s="190"/>
      <c r="BS79" s="26">
        <f t="shared" si="11"/>
        <v>309.52999999999997</v>
      </c>
      <c r="BT79" s="182">
        <v>390.25</v>
      </c>
      <c r="BU79" s="27"/>
      <c r="BV79" s="27"/>
      <c r="BW79" s="42"/>
      <c r="BX79" s="43">
        <f t="shared" si="5"/>
        <v>390.25</v>
      </c>
      <c r="BY79" s="199">
        <f t="shared" si="10"/>
        <v>44.23247306296264</v>
      </c>
      <c r="BZ79" s="44"/>
      <c r="CA79" s="45"/>
    </row>
    <row r="80" spans="1:79" ht="62.5" customHeight="1">
      <c r="A80" s="149" t="s">
        <v>113</v>
      </c>
      <c r="B80" s="151" t="s">
        <v>272</v>
      </c>
      <c r="C80" s="112" t="s">
        <v>295</v>
      </c>
      <c r="D80" s="16">
        <v>79147</v>
      </c>
      <c r="E80" s="41">
        <v>3581</v>
      </c>
      <c r="F80" s="147"/>
      <c r="G80" s="24"/>
      <c r="H80" s="70"/>
      <c r="I80" s="234">
        <v>487.21</v>
      </c>
      <c r="J80" s="64"/>
      <c r="K80" s="101"/>
      <c r="L80" s="143">
        <v>146.09</v>
      </c>
      <c r="M80" s="143">
        <v>1.18</v>
      </c>
      <c r="N80" s="15"/>
      <c r="O80" s="57"/>
      <c r="P80" s="101"/>
      <c r="Q80" s="101"/>
      <c r="R80" s="150">
        <v>2.5</v>
      </c>
      <c r="S80" s="101"/>
      <c r="T80" s="234">
        <v>9.27</v>
      </c>
      <c r="U80" s="234">
        <v>2.36</v>
      </c>
      <c r="V80" s="234">
        <v>5.45</v>
      </c>
      <c r="W80" s="64"/>
      <c r="X80" s="101"/>
      <c r="Y80" s="101"/>
      <c r="Z80" s="101"/>
      <c r="AA80" s="101"/>
      <c r="AB80" s="101"/>
      <c r="AC80" s="214">
        <v>14.68</v>
      </c>
      <c r="AD80" s="141"/>
      <c r="AE80" s="141"/>
      <c r="AF80" s="141"/>
      <c r="AG80" s="164">
        <v>334.32</v>
      </c>
      <c r="AH80" s="265"/>
      <c r="AI80" s="141"/>
      <c r="AJ80" s="141"/>
      <c r="AK80" s="141"/>
      <c r="AL80" s="141"/>
      <c r="AM80" s="141"/>
      <c r="AN80" s="141"/>
      <c r="AO80" s="141"/>
      <c r="AP80" s="164">
        <v>1.27</v>
      </c>
      <c r="AQ80" s="141"/>
      <c r="AR80" s="141"/>
      <c r="AS80" s="141"/>
      <c r="AT80" s="141"/>
      <c r="AU80" s="179"/>
      <c r="AV80" s="180"/>
      <c r="AW80" s="180"/>
      <c r="AX80" s="141"/>
      <c r="AY80" s="141"/>
      <c r="AZ80" s="141"/>
      <c r="BA80" s="141"/>
      <c r="BB80" s="141"/>
      <c r="BC80" s="141"/>
      <c r="BD80" s="141"/>
      <c r="BE80" s="141"/>
      <c r="BF80" s="180"/>
      <c r="BG80" s="180"/>
      <c r="BH80" s="141"/>
      <c r="BI80" s="141"/>
      <c r="BJ80" s="141"/>
      <c r="BK80" s="141"/>
      <c r="BL80" s="141"/>
      <c r="BM80" s="141"/>
      <c r="BN80" s="141"/>
      <c r="BO80" s="145"/>
      <c r="BP80" s="180"/>
      <c r="BQ80" s="141"/>
      <c r="BR80" s="190"/>
      <c r="BS80" s="26">
        <f t="shared" si="11"/>
        <v>1004.3299999999999</v>
      </c>
      <c r="BT80" s="233">
        <v>164.98</v>
      </c>
      <c r="BU80" s="27"/>
      <c r="BV80" s="27"/>
      <c r="BW80" s="42"/>
      <c r="BX80" s="43">
        <f t="shared" si="5"/>
        <v>164.98</v>
      </c>
      <c r="BY80" s="199">
        <f t="shared" si="10"/>
        <v>85.890824503339573</v>
      </c>
      <c r="BZ80" s="53"/>
      <c r="CA80" s="54"/>
    </row>
    <row r="81" spans="1:79" ht="67.95" customHeight="1">
      <c r="A81" s="149" t="s">
        <v>113</v>
      </c>
      <c r="B81" s="151" t="s">
        <v>272</v>
      </c>
      <c r="C81" s="112" t="s">
        <v>348</v>
      </c>
      <c r="D81" s="16">
        <v>79148</v>
      </c>
      <c r="E81" s="41">
        <v>960</v>
      </c>
      <c r="F81" s="147"/>
      <c r="G81" s="101"/>
      <c r="H81" s="101"/>
      <c r="I81" s="215">
        <v>25.98</v>
      </c>
      <c r="J81" s="46"/>
      <c r="K81" s="46"/>
      <c r="L81" s="150">
        <v>13.8</v>
      </c>
      <c r="M81" s="150">
        <v>7.34</v>
      </c>
      <c r="N81" s="150">
        <v>30.44</v>
      </c>
      <c r="O81" s="57"/>
      <c r="P81" s="57"/>
      <c r="Q81" s="57"/>
      <c r="R81" s="57"/>
      <c r="S81" s="57"/>
      <c r="T81" s="150">
        <v>2.48</v>
      </c>
      <c r="U81" s="150">
        <v>3.7</v>
      </c>
      <c r="V81" s="57"/>
      <c r="W81" s="57"/>
      <c r="X81" s="57"/>
      <c r="Y81" s="150">
        <v>11.1</v>
      </c>
      <c r="Z81" s="150">
        <v>8.58</v>
      </c>
      <c r="AA81" s="101"/>
      <c r="AB81" s="101"/>
      <c r="AC81" s="214">
        <v>26.48</v>
      </c>
      <c r="AD81" s="141"/>
      <c r="AE81" s="141"/>
      <c r="AF81" s="141"/>
      <c r="AG81" s="164">
        <v>20.36</v>
      </c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79"/>
      <c r="AV81" s="180"/>
      <c r="AW81" s="180"/>
      <c r="AX81" s="141"/>
      <c r="AY81" s="141"/>
      <c r="AZ81" s="141"/>
      <c r="BA81" s="141"/>
      <c r="BB81" s="141"/>
      <c r="BC81" s="141"/>
      <c r="BD81" s="141"/>
      <c r="BE81" s="141"/>
      <c r="BF81" s="180"/>
      <c r="BG81" s="180"/>
      <c r="BH81" s="141"/>
      <c r="BI81" s="141"/>
      <c r="BJ81" s="141"/>
      <c r="BK81" s="141"/>
      <c r="BL81" s="141"/>
      <c r="BM81" s="141"/>
      <c r="BN81" s="141"/>
      <c r="BO81" s="145"/>
      <c r="BP81" s="180"/>
      <c r="BQ81" s="141"/>
      <c r="BR81" s="190"/>
      <c r="BS81" s="26">
        <f t="shared" si="11"/>
        <v>150.26</v>
      </c>
      <c r="BT81" s="233">
        <v>157.19999999999999</v>
      </c>
      <c r="BU81" s="27"/>
      <c r="BV81" s="27"/>
      <c r="BW81" s="42"/>
      <c r="BX81" s="43">
        <f t="shared" si="5"/>
        <v>157.19999999999999</v>
      </c>
      <c r="BY81" s="199">
        <f t="shared" si="10"/>
        <v>48.87139790541859</v>
      </c>
      <c r="BZ81" s="44"/>
      <c r="CA81" s="45"/>
    </row>
    <row r="82" spans="1:79" ht="76.75" customHeight="1">
      <c r="A82" s="149" t="s">
        <v>113</v>
      </c>
      <c r="B82" s="151" t="s">
        <v>272</v>
      </c>
      <c r="C82" s="112" t="s">
        <v>349</v>
      </c>
      <c r="D82" s="16">
        <v>79151</v>
      </c>
      <c r="E82" s="41">
        <v>1519</v>
      </c>
      <c r="F82" s="147"/>
      <c r="G82" s="101"/>
      <c r="H82" s="101"/>
      <c r="I82" s="143">
        <v>106.39</v>
      </c>
      <c r="J82" s="24"/>
      <c r="K82" s="101"/>
      <c r="L82" s="143">
        <v>31.88</v>
      </c>
      <c r="M82" s="101"/>
      <c r="N82" s="101"/>
      <c r="O82" s="101"/>
      <c r="P82" s="141"/>
      <c r="Q82" s="141"/>
      <c r="R82" s="141"/>
      <c r="S82" s="24"/>
      <c r="T82" s="101"/>
      <c r="U82" s="101"/>
      <c r="V82" s="101"/>
      <c r="W82" s="24"/>
      <c r="X82" s="101"/>
      <c r="Y82" s="101"/>
      <c r="Z82" s="27"/>
      <c r="AA82" s="24"/>
      <c r="AB82" s="101"/>
      <c r="AC82" s="145"/>
      <c r="AD82" s="259"/>
      <c r="AE82" s="141"/>
      <c r="AF82" s="259"/>
      <c r="AG82" s="164">
        <v>108.74</v>
      </c>
      <c r="AH82" s="259"/>
      <c r="AI82" s="141"/>
      <c r="AJ82" s="259"/>
      <c r="AK82" s="141"/>
      <c r="AL82" s="259"/>
      <c r="AM82" s="141"/>
      <c r="AN82" s="259"/>
      <c r="AO82" s="259"/>
      <c r="AP82" s="141"/>
      <c r="AQ82" s="141"/>
      <c r="AR82" s="141"/>
      <c r="AS82" s="141"/>
      <c r="AT82" s="141"/>
      <c r="AU82" s="179"/>
      <c r="AV82" s="180"/>
      <c r="AW82" s="180"/>
      <c r="AX82" s="141"/>
      <c r="AY82" s="141"/>
      <c r="AZ82" s="141"/>
      <c r="BA82" s="141"/>
      <c r="BB82" s="141"/>
      <c r="BC82" s="141"/>
      <c r="BD82" s="141"/>
      <c r="BE82" s="141"/>
      <c r="BF82" s="180"/>
      <c r="BG82" s="180"/>
      <c r="BH82" s="141"/>
      <c r="BI82" s="141"/>
      <c r="BJ82" s="141"/>
      <c r="BK82" s="141"/>
      <c r="BL82" s="141"/>
      <c r="BM82" s="141"/>
      <c r="BN82" s="141"/>
      <c r="BO82" s="145"/>
      <c r="BP82" s="180"/>
      <c r="BQ82" s="141"/>
      <c r="BR82" s="190"/>
      <c r="BS82" s="26">
        <f t="shared" si="11"/>
        <v>247.01</v>
      </c>
      <c r="BT82" s="182">
        <v>245.62</v>
      </c>
      <c r="BU82" s="27"/>
      <c r="BV82" s="27"/>
      <c r="BW82" s="42"/>
      <c r="BX82" s="43">
        <f t="shared" si="5"/>
        <v>245.62</v>
      </c>
      <c r="BY82" s="199">
        <f t="shared" si="10"/>
        <v>50.141079512006982</v>
      </c>
      <c r="BZ82" s="44"/>
      <c r="CA82" s="45"/>
    </row>
    <row r="83" spans="1:79" ht="65.25" customHeight="1">
      <c r="A83" s="149" t="s">
        <v>113</v>
      </c>
      <c r="B83" s="151" t="s">
        <v>272</v>
      </c>
      <c r="C83" s="112" t="s">
        <v>296</v>
      </c>
      <c r="D83" s="16">
        <v>79157</v>
      </c>
      <c r="E83" s="41">
        <v>1473</v>
      </c>
      <c r="F83" s="147"/>
      <c r="G83" s="57"/>
      <c r="H83" s="102"/>
      <c r="I83" s="171">
        <v>80</v>
      </c>
      <c r="J83" s="57"/>
      <c r="K83" s="57"/>
      <c r="L83" s="150">
        <v>25.34</v>
      </c>
      <c r="M83" s="150">
        <v>15.86</v>
      </c>
      <c r="N83" s="150">
        <v>57.84</v>
      </c>
      <c r="O83" s="57"/>
      <c r="P83" s="57"/>
      <c r="Q83" s="57"/>
      <c r="R83" s="57"/>
      <c r="S83" s="57"/>
      <c r="T83" s="150">
        <v>11.01</v>
      </c>
      <c r="U83" s="150">
        <v>7.14</v>
      </c>
      <c r="V83" s="150">
        <v>12.94</v>
      </c>
      <c r="W83" s="57"/>
      <c r="X83" s="57"/>
      <c r="Y83" s="57"/>
      <c r="Z83" s="57"/>
      <c r="AA83" s="57"/>
      <c r="AB83" s="150">
        <v>3.28</v>
      </c>
      <c r="AC83" s="214">
        <v>13.48</v>
      </c>
      <c r="AD83" s="184"/>
      <c r="AE83" s="184"/>
      <c r="AF83" s="184"/>
      <c r="AG83" s="207">
        <v>39.14</v>
      </c>
      <c r="AH83" s="184"/>
      <c r="AI83" s="184"/>
      <c r="AJ83" s="184"/>
      <c r="AK83" s="184"/>
      <c r="AL83" s="184"/>
      <c r="AM83" s="184"/>
      <c r="AN83" s="184"/>
      <c r="AO83" s="184"/>
      <c r="AP83" s="207">
        <v>0.87</v>
      </c>
      <c r="AQ83" s="184"/>
      <c r="AR83" s="184"/>
      <c r="AS83" s="184"/>
      <c r="AT83" s="184"/>
      <c r="AU83" s="179"/>
      <c r="AV83" s="180"/>
      <c r="AW83" s="180"/>
      <c r="AX83" s="184"/>
      <c r="AY83" s="184"/>
      <c r="AZ83" s="184"/>
      <c r="BA83" s="184"/>
      <c r="BB83" s="184"/>
      <c r="BC83" s="184"/>
      <c r="BD83" s="184"/>
      <c r="BE83" s="184"/>
      <c r="BF83" s="180"/>
      <c r="BG83" s="180"/>
      <c r="BH83" s="184"/>
      <c r="BI83" s="184"/>
      <c r="BJ83" s="184"/>
      <c r="BK83" s="184"/>
      <c r="BL83" s="184"/>
      <c r="BM83" s="184"/>
      <c r="BN83" s="184"/>
      <c r="BO83" s="145"/>
      <c r="BP83" s="180"/>
      <c r="BQ83" s="184"/>
      <c r="BR83" s="266"/>
      <c r="BS83" s="26">
        <f t="shared" si="11"/>
        <v>266.89999999999998</v>
      </c>
      <c r="BT83" s="213">
        <v>149.62</v>
      </c>
      <c r="BU83" s="27"/>
      <c r="BV83" s="27"/>
      <c r="BW83" s="42"/>
      <c r="BX83" s="43">
        <f t="shared" si="5"/>
        <v>149.62</v>
      </c>
      <c r="BY83" s="199">
        <f t="shared" si="10"/>
        <v>64.078555651589355</v>
      </c>
      <c r="BZ83" s="44"/>
      <c r="CA83" s="45"/>
    </row>
    <row r="84" spans="1:79" ht="92.4" customHeight="1">
      <c r="A84" s="20" t="s">
        <v>113</v>
      </c>
      <c r="B84" s="189" t="s">
        <v>272</v>
      </c>
      <c r="C84" s="331" t="s">
        <v>546</v>
      </c>
      <c r="D84" s="16"/>
      <c r="E84" s="147"/>
      <c r="F84" s="147"/>
      <c r="G84" s="24"/>
      <c r="H84" s="24"/>
      <c r="I84" s="207">
        <v>214.33</v>
      </c>
      <c r="J84" s="102"/>
      <c r="K84" s="102"/>
      <c r="L84" s="57"/>
      <c r="M84" s="57"/>
      <c r="N84" s="57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45"/>
      <c r="AD84" s="188"/>
      <c r="AE84" s="188"/>
      <c r="AF84" s="188"/>
      <c r="AG84" s="184"/>
      <c r="AH84" s="188"/>
      <c r="AI84" s="188"/>
      <c r="AJ84" s="188"/>
      <c r="AK84" s="188"/>
      <c r="AL84" s="188"/>
      <c r="AM84" s="188"/>
      <c r="AN84" s="188"/>
      <c r="AO84" s="188"/>
      <c r="AP84" s="188"/>
      <c r="AQ84" s="141"/>
      <c r="AR84" s="180"/>
      <c r="AS84" s="180"/>
      <c r="AT84" s="180"/>
      <c r="AU84" s="179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45"/>
      <c r="BP84" s="180"/>
      <c r="BQ84" s="180"/>
      <c r="BR84" s="264"/>
      <c r="BS84" s="26">
        <f t="shared" si="11"/>
        <v>214.33</v>
      </c>
      <c r="BT84" s="188">
        <v>331.69</v>
      </c>
      <c r="BU84" s="27"/>
      <c r="BV84" s="27"/>
      <c r="BW84" s="42"/>
      <c r="BX84" s="330">
        <f t="shared" si="5"/>
        <v>331.69</v>
      </c>
      <c r="BY84" s="199">
        <f t="shared" si="10"/>
        <v>39.253140910589359</v>
      </c>
      <c r="BZ84" s="44"/>
      <c r="CA84" s="45"/>
    </row>
    <row r="85" spans="1:79" ht="63" customHeight="1">
      <c r="A85" s="149" t="s">
        <v>113</v>
      </c>
      <c r="B85" s="151" t="s">
        <v>165</v>
      </c>
      <c r="C85" s="152" t="s">
        <v>166</v>
      </c>
      <c r="D85" s="148">
        <v>101001</v>
      </c>
      <c r="E85" s="41">
        <v>1899</v>
      </c>
      <c r="F85" s="147"/>
      <c r="G85" s="101"/>
      <c r="H85" s="101"/>
      <c r="I85" s="150">
        <v>132.6</v>
      </c>
      <c r="J85" s="57"/>
      <c r="K85" s="57"/>
      <c r="L85" s="150">
        <v>21.36</v>
      </c>
      <c r="M85" s="150">
        <v>39.94</v>
      </c>
      <c r="N85" s="150">
        <v>76.94</v>
      </c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214">
        <v>30.49</v>
      </c>
      <c r="AD85" s="184"/>
      <c r="AE85" s="184"/>
      <c r="AF85" s="184"/>
      <c r="AG85" s="207">
        <v>58.82</v>
      </c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79"/>
      <c r="AV85" s="180"/>
      <c r="AW85" s="180"/>
      <c r="AX85" s="141"/>
      <c r="AY85" s="141"/>
      <c r="AZ85" s="141"/>
      <c r="BA85" s="141"/>
      <c r="BB85" s="141"/>
      <c r="BC85" s="141"/>
      <c r="BD85" s="141"/>
      <c r="BE85" s="141"/>
      <c r="BF85" s="180"/>
      <c r="BG85" s="180"/>
      <c r="BH85" s="141"/>
      <c r="BI85" s="141"/>
      <c r="BJ85" s="141"/>
      <c r="BK85" s="141"/>
      <c r="BL85" s="141"/>
      <c r="BM85" s="141"/>
      <c r="BN85" s="141"/>
      <c r="BO85" s="145"/>
      <c r="BP85" s="180"/>
      <c r="BQ85" s="141"/>
      <c r="BR85" s="190"/>
      <c r="BS85" s="26">
        <f t="shared" ref="BS85:BS96" si="12">SUM(G85:BR85)</f>
        <v>360.15</v>
      </c>
      <c r="BT85" s="173">
        <v>234.57</v>
      </c>
      <c r="BU85" s="27"/>
      <c r="BV85" s="27"/>
      <c r="BW85" s="42"/>
      <c r="BX85" s="43">
        <f t="shared" ref="BX85:BX111" si="13">BT85+BU85+BV85+BW85</f>
        <v>234.57</v>
      </c>
      <c r="BY85" s="199">
        <f t="shared" si="10"/>
        <v>60.557909604519764</v>
      </c>
      <c r="BZ85" s="58"/>
      <c r="CA85" s="45"/>
    </row>
    <row r="86" spans="1:79" ht="63" customHeight="1">
      <c r="A86" s="149" t="s">
        <v>113</v>
      </c>
      <c r="B86" s="189" t="s">
        <v>165</v>
      </c>
      <c r="C86" s="152" t="s">
        <v>167</v>
      </c>
      <c r="D86" s="148">
        <v>101002</v>
      </c>
      <c r="E86" s="41">
        <v>1546</v>
      </c>
      <c r="F86" s="147"/>
      <c r="G86" s="101"/>
      <c r="H86" s="101"/>
      <c r="I86" s="143">
        <v>106.67</v>
      </c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45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79"/>
      <c r="AV86" s="180"/>
      <c r="AW86" s="180"/>
      <c r="AX86" s="141"/>
      <c r="AY86" s="141"/>
      <c r="AZ86" s="141"/>
      <c r="BA86" s="141"/>
      <c r="BB86" s="141"/>
      <c r="BC86" s="141"/>
      <c r="BD86" s="141"/>
      <c r="BE86" s="141"/>
      <c r="BF86" s="180"/>
      <c r="BG86" s="180"/>
      <c r="BH86" s="141"/>
      <c r="BI86" s="141"/>
      <c r="BJ86" s="141"/>
      <c r="BK86" s="141"/>
      <c r="BL86" s="141"/>
      <c r="BM86" s="141"/>
      <c r="BN86" s="141"/>
      <c r="BO86" s="145"/>
      <c r="BP86" s="180"/>
      <c r="BQ86" s="141"/>
      <c r="BR86" s="190"/>
      <c r="BS86" s="26">
        <f t="shared" si="12"/>
        <v>106.67</v>
      </c>
      <c r="BT86" s="305">
        <v>172.53</v>
      </c>
      <c r="BU86" s="27"/>
      <c r="BV86" s="27"/>
      <c r="BW86" s="42"/>
      <c r="BX86" s="43">
        <f t="shared" si="13"/>
        <v>172.53</v>
      </c>
      <c r="BY86" s="199">
        <f t="shared" si="10"/>
        <v>38.205587392550143</v>
      </c>
      <c r="BZ86" s="44"/>
      <c r="CA86" s="45"/>
    </row>
    <row r="87" spans="1:79" ht="59.95" customHeight="1">
      <c r="A87" s="149" t="s">
        <v>113</v>
      </c>
      <c r="B87" s="151" t="s">
        <v>165</v>
      </c>
      <c r="C87" s="152" t="s">
        <v>168</v>
      </c>
      <c r="D87" s="148">
        <v>101003</v>
      </c>
      <c r="E87" s="41">
        <v>512</v>
      </c>
      <c r="F87" s="147"/>
      <c r="G87" s="101"/>
      <c r="H87" s="101"/>
      <c r="I87" s="101"/>
      <c r="J87" s="101"/>
      <c r="K87" s="101"/>
      <c r="L87" s="101"/>
      <c r="M87" s="143">
        <v>5</v>
      </c>
      <c r="N87" s="143">
        <v>11.58</v>
      </c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214">
        <v>25.69</v>
      </c>
      <c r="AD87" s="141"/>
      <c r="AE87" s="141"/>
      <c r="AF87" s="141"/>
      <c r="AG87" s="164">
        <v>7.62</v>
      </c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79"/>
      <c r="AV87" s="180"/>
      <c r="AW87" s="180"/>
      <c r="AX87" s="141"/>
      <c r="AY87" s="141"/>
      <c r="AZ87" s="141"/>
      <c r="BA87" s="141"/>
      <c r="BB87" s="141"/>
      <c r="BC87" s="141"/>
      <c r="BD87" s="141"/>
      <c r="BE87" s="141"/>
      <c r="BF87" s="180"/>
      <c r="BG87" s="180"/>
      <c r="BH87" s="141"/>
      <c r="BI87" s="141"/>
      <c r="BJ87" s="141"/>
      <c r="BK87" s="141"/>
      <c r="BL87" s="141"/>
      <c r="BM87" s="141"/>
      <c r="BN87" s="141"/>
      <c r="BO87" s="145"/>
      <c r="BP87" s="180"/>
      <c r="BQ87" s="141"/>
      <c r="BR87" s="190"/>
      <c r="BS87" s="26">
        <f t="shared" si="12"/>
        <v>49.889999999999993</v>
      </c>
      <c r="BT87" s="305">
        <v>185.38</v>
      </c>
      <c r="BU87" s="27"/>
      <c r="BV87" s="27"/>
      <c r="BW87" s="42"/>
      <c r="BX87" s="43">
        <f t="shared" si="13"/>
        <v>185.38</v>
      </c>
      <c r="BY87" s="199">
        <f t="shared" si="10"/>
        <v>21.205423555914479</v>
      </c>
      <c r="BZ87" s="44"/>
      <c r="CA87" s="45"/>
    </row>
    <row r="88" spans="1:79" ht="59.95" customHeight="1">
      <c r="A88" s="149" t="s">
        <v>113</v>
      </c>
      <c r="B88" s="151" t="s">
        <v>165</v>
      </c>
      <c r="C88" s="152" t="s">
        <v>169</v>
      </c>
      <c r="D88" s="148">
        <v>101004</v>
      </c>
      <c r="E88" s="41">
        <v>2346</v>
      </c>
      <c r="F88" s="147"/>
      <c r="G88" s="101"/>
      <c r="H88" s="101"/>
      <c r="I88" s="143">
        <v>235.81</v>
      </c>
      <c r="J88" s="101"/>
      <c r="K88" s="101"/>
      <c r="L88" s="143">
        <v>36.18</v>
      </c>
      <c r="M88" s="143">
        <v>34.159999999999997</v>
      </c>
      <c r="N88" s="143">
        <v>63.52</v>
      </c>
      <c r="O88" s="101"/>
      <c r="P88" s="101"/>
      <c r="Q88" s="101"/>
      <c r="R88" s="143">
        <v>2.0499999999999998</v>
      </c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45"/>
      <c r="AD88" s="141"/>
      <c r="AE88" s="141"/>
      <c r="AF88" s="141"/>
      <c r="AG88" s="164">
        <v>56.3</v>
      </c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79"/>
      <c r="AV88" s="180"/>
      <c r="AW88" s="180"/>
      <c r="AX88" s="141"/>
      <c r="AY88" s="141"/>
      <c r="AZ88" s="141"/>
      <c r="BA88" s="141"/>
      <c r="BB88" s="141"/>
      <c r="BC88" s="141"/>
      <c r="BD88" s="141"/>
      <c r="BE88" s="141"/>
      <c r="BF88" s="180"/>
      <c r="BG88" s="180"/>
      <c r="BH88" s="141"/>
      <c r="BI88" s="141"/>
      <c r="BJ88" s="141"/>
      <c r="BK88" s="141"/>
      <c r="BL88" s="141"/>
      <c r="BM88" s="141"/>
      <c r="BN88" s="141"/>
      <c r="BO88" s="145"/>
      <c r="BP88" s="180"/>
      <c r="BQ88" s="141"/>
      <c r="BR88" s="190"/>
      <c r="BS88" s="26">
        <f t="shared" si="12"/>
        <v>428.02</v>
      </c>
      <c r="BT88" s="305">
        <v>385.05</v>
      </c>
      <c r="BU88" s="27"/>
      <c r="BV88" s="27"/>
      <c r="BW88" s="42"/>
      <c r="BX88" s="43">
        <f t="shared" si="13"/>
        <v>385.05</v>
      </c>
      <c r="BY88" s="199">
        <f t="shared" si="10"/>
        <v>52.642453909257505</v>
      </c>
      <c r="BZ88" s="53"/>
      <c r="CA88" s="54"/>
    </row>
    <row r="89" spans="1:79" ht="75.75" customHeight="1">
      <c r="A89" s="149" t="s">
        <v>113</v>
      </c>
      <c r="B89" s="151" t="s">
        <v>165</v>
      </c>
      <c r="C89" s="152" t="s">
        <v>170</v>
      </c>
      <c r="D89" s="148">
        <v>101005</v>
      </c>
      <c r="E89" s="41">
        <v>897</v>
      </c>
      <c r="F89" s="147"/>
      <c r="G89" s="49"/>
      <c r="H89" s="50"/>
      <c r="I89" s="143"/>
      <c r="J89" s="101"/>
      <c r="K89" s="101"/>
      <c r="L89" s="101"/>
      <c r="M89" s="101"/>
      <c r="N89" s="143">
        <v>4.0999999999999996</v>
      </c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45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79"/>
      <c r="AV89" s="180"/>
      <c r="AW89" s="180"/>
      <c r="AX89" s="141"/>
      <c r="AY89" s="141"/>
      <c r="AZ89" s="141"/>
      <c r="BA89" s="141"/>
      <c r="BB89" s="141"/>
      <c r="BC89" s="141"/>
      <c r="BD89" s="141"/>
      <c r="BE89" s="141"/>
      <c r="BF89" s="180"/>
      <c r="BG89" s="180"/>
      <c r="BH89" s="141"/>
      <c r="BI89" s="141"/>
      <c r="BJ89" s="141"/>
      <c r="BK89" s="141"/>
      <c r="BL89" s="141"/>
      <c r="BM89" s="141"/>
      <c r="BN89" s="141"/>
      <c r="BO89" s="141"/>
      <c r="BP89" s="180"/>
      <c r="BQ89" s="141"/>
      <c r="BR89" s="141"/>
      <c r="BS89" s="26">
        <f t="shared" si="12"/>
        <v>4.0999999999999996</v>
      </c>
      <c r="BT89" s="213">
        <v>336.68</v>
      </c>
      <c r="BU89" s="27"/>
      <c r="BV89" s="27"/>
      <c r="BW89" s="42"/>
      <c r="BX89" s="43">
        <f t="shared" si="13"/>
        <v>336.68</v>
      </c>
      <c r="BY89" s="199">
        <f t="shared" si="10"/>
        <v>1.203122248958272</v>
      </c>
      <c r="BZ89" s="44"/>
      <c r="CA89" s="45"/>
    </row>
    <row r="90" spans="1:79" ht="59.95" customHeight="1">
      <c r="A90" s="149" t="s">
        <v>113</v>
      </c>
      <c r="B90" s="151" t="s">
        <v>165</v>
      </c>
      <c r="C90" s="152" t="s">
        <v>171</v>
      </c>
      <c r="D90" s="148">
        <v>101006</v>
      </c>
      <c r="E90" s="41">
        <v>1040</v>
      </c>
      <c r="F90" s="147"/>
      <c r="G90" s="101"/>
      <c r="H90" s="101"/>
      <c r="I90" s="143">
        <v>94.32</v>
      </c>
      <c r="J90" s="101"/>
      <c r="K90" s="101"/>
      <c r="L90" s="143">
        <v>29.98</v>
      </c>
      <c r="M90" s="143">
        <v>12.24</v>
      </c>
      <c r="N90" s="143">
        <v>40.020000000000003</v>
      </c>
      <c r="O90" s="101"/>
      <c r="P90" s="101"/>
      <c r="Q90" s="101"/>
      <c r="R90" s="101"/>
      <c r="S90" s="141"/>
      <c r="T90" s="141"/>
      <c r="U90" s="141"/>
      <c r="V90" s="141"/>
      <c r="W90" s="101"/>
      <c r="X90" s="101"/>
      <c r="Y90" s="101"/>
      <c r="Z90" s="101"/>
      <c r="AA90" s="101"/>
      <c r="AB90" s="101"/>
      <c r="AC90" s="214">
        <v>24.73</v>
      </c>
      <c r="AD90" s="141"/>
      <c r="AE90" s="141"/>
      <c r="AF90" s="141"/>
      <c r="AG90" s="164">
        <v>29.3</v>
      </c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79"/>
      <c r="AV90" s="180"/>
      <c r="AW90" s="180"/>
      <c r="AX90" s="141"/>
      <c r="AY90" s="141"/>
      <c r="AZ90" s="141"/>
      <c r="BA90" s="141"/>
      <c r="BB90" s="141"/>
      <c r="BC90" s="141"/>
      <c r="BD90" s="141"/>
      <c r="BE90" s="141"/>
      <c r="BF90" s="180"/>
      <c r="BG90" s="180"/>
      <c r="BH90" s="141"/>
      <c r="BI90" s="141"/>
      <c r="BJ90" s="141"/>
      <c r="BK90" s="141"/>
      <c r="BL90" s="141"/>
      <c r="BM90" s="141"/>
      <c r="BN90" s="141"/>
      <c r="BO90" s="145"/>
      <c r="BP90" s="180"/>
      <c r="BQ90" s="141"/>
      <c r="BR90" s="190"/>
      <c r="BS90" s="26">
        <f t="shared" si="12"/>
        <v>230.59</v>
      </c>
      <c r="BT90" s="213">
        <v>151.47999999999999</v>
      </c>
      <c r="BU90" s="27"/>
      <c r="BV90" s="27"/>
      <c r="BW90" s="42"/>
      <c r="BX90" s="43">
        <f t="shared" si="13"/>
        <v>151.47999999999999</v>
      </c>
      <c r="BY90" s="199">
        <f t="shared" si="10"/>
        <v>60.352814929201458</v>
      </c>
      <c r="BZ90" s="44"/>
      <c r="CA90" s="45"/>
    </row>
    <row r="91" spans="1:79" ht="53.5" customHeight="1">
      <c r="A91" s="149" t="s">
        <v>113</v>
      </c>
      <c r="B91" s="151" t="s">
        <v>165</v>
      </c>
      <c r="C91" s="152" t="s">
        <v>172</v>
      </c>
      <c r="D91" s="148">
        <v>101007</v>
      </c>
      <c r="E91" s="41">
        <v>2520</v>
      </c>
      <c r="F91" s="147"/>
      <c r="G91" s="101"/>
      <c r="H91" s="101"/>
      <c r="I91" s="143">
        <v>289.16000000000003</v>
      </c>
      <c r="J91" s="101"/>
      <c r="K91" s="101"/>
      <c r="L91" s="143">
        <v>45.1</v>
      </c>
      <c r="M91" s="143">
        <v>15.9</v>
      </c>
      <c r="N91" s="143">
        <v>81.14</v>
      </c>
      <c r="O91" s="101"/>
      <c r="P91" s="101"/>
      <c r="Q91" s="101"/>
      <c r="R91" s="143">
        <v>4.53</v>
      </c>
      <c r="S91" s="101"/>
      <c r="T91" s="143">
        <v>5.16</v>
      </c>
      <c r="U91" s="101"/>
      <c r="V91" s="101"/>
      <c r="W91" s="101"/>
      <c r="X91" s="101"/>
      <c r="Y91" s="101"/>
      <c r="Z91" s="101"/>
      <c r="AA91" s="101"/>
      <c r="AB91" s="101"/>
      <c r="AC91" s="214">
        <v>15.42</v>
      </c>
      <c r="AD91" s="141"/>
      <c r="AE91" s="141"/>
      <c r="AF91" s="141"/>
      <c r="AG91" s="164">
        <v>101.62</v>
      </c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79"/>
      <c r="AV91" s="180"/>
      <c r="AW91" s="180"/>
      <c r="AX91" s="141"/>
      <c r="AY91" s="141"/>
      <c r="AZ91" s="141"/>
      <c r="BA91" s="141"/>
      <c r="BB91" s="141"/>
      <c r="BC91" s="141"/>
      <c r="BD91" s="141"/>
      <c r="BE91" s="141"/>
      <c r="BF91" s="180"/>
      <c r="BG91" s="180"/>
      <c r="BH91" s="141"/>
      <c r="BI91" s="141"/>
      <c r="BJ91" s="141"/>
      <c r="BK91" s="141"/>
      <c r="BL91" s="141"/>
      <c r="BM91" s="141"/>
      <c r="BN91" s="141"/>
      <c r="BO91" s="145"/>
      <c r="BP91" s="180"/>
      <c r="BQ91" s="141"/>
      <c r="BR91" s="190"/>
      <c r="BS91" s="26">
        <f t="shared" si="12"/>
        <v>558.03</v>
      </c>
      <c r="BT91" s="213">
        <v>279.94</v>
      </c>
      <c r="BU91" s="27"/>
      <c r="BV91" s="27"/>
      <c r="BW91" s="42"/>
      <c r="BX91" s="43">
        <f t="shared" si="13"/>
        <v>279.94</v>
      </c>
      <c r="BY91" s="199">
        <f t="shared" si="10"/>
        <v>66.593076124443598</v>
      </c>
      <c r="BZ91" s="44"/>
      <c r="CA91" s="45"/>
    </row>
    <row r="92" spans="1:79" ht="73.55" customHeight="1">
      <c r="A92" s="149" t="s">
        <v>113</v>
      </c>
      <c r="B92" s="151" t="s">
        <v>165</v>
      </c>
      <c r="C92" s="152" t="s">
        <v>173</v>
      </c>
      <c r="D92" s="148">
        <v>101008</v>
      </c>
      <c r="E92" s="41">
        <v>13840</v>
      </c>
      <c r="F92" s="147"/>
      <c r="G92" s="49"/>
      <c r="H92" s="50"/>
      <c r="I92" s="50"/>
      <c r="J92" s="50"/>
      <c r="K92" s="143">
        <v>17.14</v>
      </c>
      <c r="L92" s="143">
        <v>166.44</v>
      </c>
      <c r="M92" s="143">
        <v>426.57</v>
      </c>
      <c r="N92" s="143">
        <v>48.29</v>
      </c>
      <c r="O92" s="143">
        <v>52.01</v>
      </c>
      <c r="P92" s="101"/>
      <c r="Q92" s="101"/>
      <c r="R92" s="101"/>
      <c r="S92" s="101"/>
      <c r="T92" s="143">
        <v>28.04</v>
      </c>
      <c r="U92" s="101"/>
      <c r="V92" s="101"/>
      <c r="W92" s="101"/>
      <c r="X92" s="101"/>
      <c r="Y92" s="101"/>
      <c r="Z92" s="101"/>
      <c r="AA92" s="101"/>
      <c r="AB92" s="143">
        <v>2.2799999999999998</v>
      </c>
      <c r="AC92" s="214">
        <v>179.66</v>
      </c>
      <c r="AD92" s="141"/>
      <c r="AE92" s="141"/>
      <c r="AF92" s="141"/>
      <c r="AG92" s="164">
        <v>190.24</v>
      </c>
      <c r="AH92" s="141"/>
      <c r="AI92" s="141"/>
      <c r="AJ92" s="164">
        <v>0.16</v>
      </c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79"/>
      <c r="AV92" s="180"/>
      <c r="AW92" s="180"/>
      <c r="AX92" s="164">
        <v>0.24</v>
      </c>
      <c r="AY92" s="141"/>
      <c r="AZ92" s="141"/>
      <c r="BA92" s="141"/>
      <c r="BB92" s="141"/>
      <c r="BC92" s="141"/>
      <c r="BD92" s="141"/>
      <c r="BE92" s="141"/>
      <c r="BF92" s="180"/>
      <c r="BG92" s="180"/>
      <c r="BH92" s="141"/>
      <c r="BI92" s="141"/>
      <c r="BJ92" s="141"/>
      <c r="BK92" s="141"/>
      <c r="BL92" s="141"/>
      <c r="BM92" s="141"/>
      <c r="BN92" s="141"/>
      <c r="BO92" s="145"/>
      <c r="BP92" s="180"/>
      <c r="BQ92" s="141"/>
      <c r="BR92" s="261"/>
      <c r="BS92" s="26">
        <f t="shared" si="12"/>
        <v>1111.07</v>
      </c>
      <c r="BT92" s="213">
        <v>6376.76</v>
      </c>
      <c r="BU92" s="27"/>
      <c r="BV92" s="27"/>
      <c r="BW92" s="42"/>
      <c r="BX92" s="43">
        <f t="shared" si="13"/>
        <v>6376.76</v>
      </c>
      <c r="BY92" s="199">
        <f t="shared" si="10"/>
        <v>14.83834435343751</v>
      </c>
      <c r="BZ92" s="53"/>
      <c r="CA92" s="54"/>
    </row>
    <row r="93" spans="1:79" ht="60.8" customHeight="1">
      <c r="A93" s="149" t="s">
        <v>113</v>
      </c>
      <c r="B93" s="151" t="s">
        <v>165</v>
      </c>
      <c r="C93" s="152" t="s">
        <v>174</v>
      </c>
      <c r="D93" s="148">
        <v>101009</v>
      </c>
      <c r="E93" s="41">
        <v>5221</v>
      </c>
      <c r="F93" s="147"/>
      <c r="G93" s="101"/>
      <c r="H93" s="101"/>
      <c r="I93" s="143">
        <v>371.71</v>
      </c>
      <c r="J93" s="101"/>
      <c r="K93" s="101"/>
      <c r="L93" s="143">
        <v>62.72</v>
      </c>
      <c r="M93" s="143">
        <v>139.63</v>
      </c>
      <c r="N93" s="143">
        <v>113.01600000000001</v>
      </c>
      <c r="O93" s="101"/>
      <c r="P93" s="101"/>
      <c r="Q93" s="101"/>
      <c r="R93" s="101"/>
      <c r="S93" s="101"/>
      <c r="T93" s="143">
        <v>18.04</v>
      </c>
      <c r="U93" s="101"/>
      <c r="V93" s="101"/>
      <c r="W93" s="101"/>
      <c r="X93" s="101"/>
      <c r="Y93" s="101"/>
      <c r="Z93" s="101"/>
      <c r="AA93" s="101"/>
      <c r="AB93" s="143">
        <v>17.62</v>
      </c>
      <c r="AC93" s="145"/>
      <c r="AD93" s="141"/>
      <c r="AE93" s="141"/>
      <c r="AF93" s="141"/>
      <c r="AG93" s="164">
        <v>110.78</v>
      </c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79"/>
      <c r="AV93" s="180"/>
      <c r="AW93" s="180"/>
      <c r="AX93" s="141"/>
      <c r="AY93" s="141"/>
      <c r="AZ93" s="141"/>
      <c r="BA93" s="141"/>
      <c r="BB93" s="141"/>
      <c r="BC93" s="141"/>
      <c r="BD93" s="141"/>
      <c r="BE93" s="141"/>
      <c r="BF93" s="180"/>
      <c r="BG93" s="180"/>
      <c r="BH93" s="141"/>
      <c r="BI93" s="141"/>
      <c r="BJ93" s="141"/>
      <c r="BK93" s="141"/>
      <c r="BL93" s="141"/>
      <c r="BM93" s="141"/>
      <c r="BN93" s="141"/>
      <c r="BO93" s="145"/>
      <c r="BP93" s="180"/>
      <c r="BQ93" s="141"/>
      <c r="BR93" s="190"/>
      <c r="BS93" s="26">
        <f t="shared" si="12"/>
        <v>833.51599999999985</v>
      </c>
      <c r="BT93" s="305">
        <v>1253.06</v>
      </c>
      <c r="BU93" s="27"/>
      <c r="BV93" s="143">
        <v>1.72</v>
      </c>
      <c r="BW93" s="42"/>
      <c r="BX93" s="43">
        <f t="shared" si="13"/>
        <v>1254.78</v>
      </c>
      <c r="BY93" s="199">
        <f t="shared" si="10"/>
        <v>39.913690396380588</v>
      </c>
      <c r="BZ93" s="53"/>
      <c r="CA93" s="54"/>
    </row>
    <row r="94" spans="1:79" ht="65.25" customHeight="1">
      <c r="A94" s="149" t="s">
        <v>113</v>
      </c>
      <c r="B94" s="151" t="s">
        <v>165</v>
      </c>
      <c r="C94" s="152" t="s">
        <v>175</v>
      </c>
      <c r="D94" s="148">
        <v>101010</v>
      </c>
      <c r="E94" s="41">
        <v>58478</v>
      </c>
      <c r="F94" s="147"/>
      <c r="G94" s="24"/>
      <c r="H94" s="24"/>
      <c r="I94" s="143">
        <v>191.62</v>
      </c>
      <c r="J94" s="143">
        <v>663.73</v>
      </c>
      <c r="K94" s="143">
        <v>929.32</v>
      </c>
      <c r="L94" s="143">
        <v>289.77999999999997</v>
      </c>
      <c r="M94" s="143">
        <v>1623.16</v>
      </c>
      <c r="N94" s="143">
        <v>360.04</v>
      </c>
      <c r="O94" s="102"/>
      <c r="P94" s="188"/>
      <c r="Q94" s="188"/>
      <c r="R94" s="188"/>
      <c r="S94" s="102"/>
      <c r="T94" s="143">
        <v>122.18</v>
      </c>
      <c r="U94" s="143">
        <v>79.58</v>
      </c>
      <c r="V94" s="143">
        <v>76.400000000000006</v>
      </c>
      <c r="W94" s="57"/>
      <c r="X94" s="102"/>
      <c r="Y94" s="102"/>
      <c r="Z94" s="102"/>
      <c r="AA94" s="102"/>
      <c r="AB94" s="102"/>
      <c r="AC94" s="214">
        <v>643.58000000000004</v>
      </c>
      <c r="AD94" s="188"/>
      <c r="AE94" s="188"/>
      <c r="AF94" s="188"/>
      <c r="AG94" s="164">
        <v>336.26</v>
      </c>
      <c r="AH94" s="265"/>
      <c r="AI94" s="141"/>
      <c r="AJ94" s="141"/>
      <c r="AK94" s="141"/>
      <c r="AL94" s="141"/>
      <c r="AM94" s="141"/>
      <c r="AN94" s="141"/>
      <c r="AO94" s="141"/>
      <c r="AP94" s="141"/>
      <c r="AQ94" s="141"/>
      <c r="AR94" s="180"/>
      <c r="AS94" s="180"/>
      <c r="AT94" s="180"/>
      <c r="AU94" s="179"/>
      <c r="AV94" s="180"/>
      <c r="AW94" s="180"/>
      <c r="AX94" s="180"/>
      <c r="AY94" s="180"/>
      <c r="AZ94" s="180"/>
      <c r="BA94" s="180"/>
      <c r="BB94" s="180"/>
      <c r="BC94" s="180"/>
      <c r="BD94" s="180"/>
      <c r="BE94" s="180"/>
      <c r="BF94" s="180"/>
      <c r="BG94" s="180"/>
      <c r="BH94" s="180"/>
      <c r="BI94" s="180"/>
      <c r="BJ94" s="180"/>
      <c r="BK94" s="180"/>
      <c r="BL94" s="180"/>
      <c r="BM94" s="180"/>
      <c r="BN94" s="180"/>
      <c r="BO94" s="207">
        <v>278.18</v>
      </c>
      <c r="BP94" s="180"/>
      <c r="BQ94" s="180"/>
      <c r="BR94" s="278"/>
      <c r="BS94" s="26">
        <f t="shared" si="12"/>
        <v>5593.83</v>
      </c>
      <c r="BT94" s="305">
        <v>26116.82</v>
      </c>
      <c r="BU94" s="27"/>
      <c r="BV94" s="27"/>
      <c r="BW94" s="42"/>
      <c r="BX94" s="43">
        <f t="shared" si="13"/>
        <v>26116.82</v>
      </c>
      <c r="BY94" s="199">
        <f t="shared" si="10"/>
        <v>17.640224971736622</v>
      </c>
      <c r="BZ94" s="44"/>
      <c r="CA94" s="45"/>
    </row>
    <row r="95" spans="1:79" ht="62.5" customHeight="1">
      <c r="A95" s="149" t="s">
        <v>113</v>
      </c>
      <c r="B95" s="151" t="s">
        <v>165</v>
      </c>
      <c r="C95" s="152" t="s">
        <v>176</v>
      </c>
      <c r="D95" s="148">
        <v>101011</v>
      </c>
      <c r="E95" s="41">
        <v>2747</v>
      </c>
      <c r="F95" s="147"/>
      <c r="G95" s="101"/>
      <c r="H95" s="101"/>
      <c r="I95" s="143">
        <v>9.84</v>
      </c>
      <c r="J95" s="101"/>
      <c r="K95" s="143">
        <v>0.94</v>
      </c>
      <c r="L95" s="143">
        <v>59.1</v>
      </c>
      <c r="M95" s="143">
        <v>32.99</v>
      </c>
      <c r="N95" s="143">
        <v>85.49</v>
      </c>
      <c r="O95" s="101"/>
      <c r="P95" s="101"/>
      <c r="Q95" s="141"/>
      <c r="R95" s="141"/>
      <c r="S95" s="141"/>
      <c r="T95" s="101"/>
      <c r="U95" s="143">
        <v>6.64</v>
      </c>
      <c r="V95" s="143">
        <v>7.92</v>
      </c>
      <c r="W95" s="101"/>
      <c r="X95" s="101"/>
      <c r="Y95" s="101"/>
      <c r="Z95" s="101"/>
      <c r="AA95" s="101"/>
      <c r="AB95" s="143">
        <v>50.15</v>
      </c>
      <c r="AC95" s="214">
        <v>90.76</v>
      </c>
      <c r="AD95" s="141"/>
      <c r="AE95" s="141"/>
      <c r="AF95" s="141"/>
      <c r="AG95" s="164">
        <v>82.12</v>
      </c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79"/>
      <c r="AV95" s="180"/>
      <c r="AW95" s="180"/>
      <c r="AX95" s="141"/>
      <c r="AY95" s="141"/>
      <c r="AZ95" s="141"/>
      <c r="BA95" s="141"/>
      <c r="BB95" s="141"/>
      <c r="BC95" s="141"/>
      <c r="BD95" s="141"/>
      <c r="BE95" s="141"/>
      <c r="BF95" s="180"/>
      <c r="BG95" s="180"/>
      <c r="BH95" s="141"/>
      <c r="BI95" s="141"/>
      <c r="BJ95" s="141"/>
      <c r="BK95" s="141"/>
      <c r="BL95" s="141"/>
      <c r="BM95" s="141"/>
      <c r="BN95" s="141"/>
      <c r="BO95" s="145"/>
      <c r="BP95" s="180"/>
      <c r="BQ95" s="141"/>
      <c r="BR95" s="190"/>
      <c r="BS95" s="26">
        <f t="shared" si="12"/>
        <v>425.95</v>
      </c>
      <c r="BT95" s="213">
        <v>848.62</v>
      </c>
      <c r="BU95" s="27"/>
      <c r="BV95" s="27"/>
      <c r="BW95" s="42"/>
      <c r="BX95" s="43">
        <f t="shared" si="13"/>
        <v>848.62</v>
      </c>
      <c r="BY95" s="199">
        <f t="shared" si="10"/>
        <v>33.419113897235931</v>
      </c>
      <c r="BZ95" s="44"/>
      <c r="CA95" s="45"/>
    </row>
    <row r="96" spans="1:79" ht="67.75" customHeight="1">
      <c r="A96" s="149" t="s">
        <v>113</v>
      </c>
      <c r="B96" s="151" t="s">
        <v>165</v>
      </c>
      <c r="C96" s="152" t="s">
        <v>177</v>
      </c>
      <c r="D96" s="148">
        <v>101012</v>
      </c>
      <c r="E96" s="41">
        <v>9316</v>
      </c>
      <c r="F96" s="147"/>
      <c r="G96" s="101"/>
      <c r="H96" s="101"/>
      <c r="I96" s="143">
        <v>1496.35</v>
      </c>
      <c r="J96" s="101"/>
      <c r="K96" s="143">
        <v>3.1</v>
      </c>
      <c r="L96" s="143">
        <v>219.74</v>
      </c>
      <c r="M96" s="143">
        <v>195.4</v>
      </c>
      <c r="N96" s="143">
        <v>382.78</v>
      </c>
      <c r="O96" s="101"/>
      <c r="P96" s="141"/>
      <c r="Q96" s="141"/>
      <c r="R96" s="14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214">
        <v>88.94</v>
      </c>
      <c r="AD96" s="141"/>
      <c r="AE96" s="141"/>
      <c r="AF96" s="141"/>
      <c r="AG96" s="164">
        <v>385.88</v>
      </c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79"/>
      <c r="AV96" s="180"/>
      <c r="AW96" s="180"/>
      <c r="AX96" s="141"/>
      <c r="AY96" s="141"/>
      <c r="AZ96" s="141"/>
      <c r="BA96" s="141"/>
      <c r="BB96" s="141"/>
      <c r="BC96" s="141"/>
      <c r="BD96" s="141"/>
      <c r="BE96" s="141"/>
      <c r="BF96" s="180"/>
      <c r="BG96" s="180"/>
      <c r="BH96" s="141"/>
      <c r="BI96" s="141"/>
      <c r="BJ96" s="141"/>
      <c r="BK96" s="141"/>
      <c r="BL96" s="141"/>
      <c r="BM96" s="141"/>
      <c r="BN96" s="141"/>
      <c r="BO96" s="145"/>
      <c r="BP96" s="180"/>
      <c r="BQ96" s="141"/>
      <c r="BR96" s="190"/>
      <c r="BS96" s="26">
        <f t="shared" si="12"/>
        <v>2772.19</v>
      </c>
      <c r="BT96" s="305">
        <v>1493.75</v>
      </c>
      <c r="BU96" s="27"/>
      <c r="BV96" s="27"/>
      <c r="BW96" s="42"/>
      <c r="BX96" s="43">
        <f t="shared" si="13"/>
        <v>1493.75</v>
      </c>
      <c r="BY96" s="199">
        <f t="shared" si="10"/>
        <v>64.984270758613576</v>
      </c>
      <c r="BZ96" s="44"/>
      <c r="CA96" s="45"/>
    </row>
    <row r="97" spans="1:83" ht="72.7" customHeight="1">
      <c r="A97" s="149" t="s">
        <v>113</v>
      </c>
      <c r="B97" s="151" t="s">
        <v>165</v>
      </c>
      <c r="C97" s="152" t="s">
        <v>178</v>
      </c>
      <c r="D97" s="148">
        <v>101013</v>
      </c>
      <c r="E97" s="41">
        <v>17189</v>
      </c>
      <c r="F97" s="147"/>
      <c r="G97" s="101"/>
      <c r="H97" s="101"/>
      <c r="I97" s="143">
        <v>2372.58</v>
      </c>
      <c r="J97" s="101"/>
      <c r="K97" s="143">
        <v>58.65</v>
      </c>
      <c r="L97" s="143">
        <v>618.38</v>
      </c>
      <c r="M97" s="143">
        <v>211.36</v>
      </c>
      <c r="N97" s="143">
        <v>756.78</v>
      </c>
      <c r="O97" s="143">
        <v>5.28</v>
      </c>
      <c r="P97" s="101"/>
      <c r="Q97" s="101"/>
      <c r="R97" s="143">
        <v>28.93</v>
      </c>
      <c r="S97" s="101"/>
      <c r="T97" s="141"/>
      <c r="U97" s="141"/>
      <c r="V97" s="141"/>
      <c r="W97" s="141"/>
      <c r="X97" s="101"/>
      <c r="Y97" s="101"/>
      <c r="Z97" s="101"/>
      <c r="AA97" s="101"/>
      <c r="AB97" s="101"/>
      <c r="AC97" s="214">
        <v>408</v>
      </c>
      <c r="AD97" s="141"/>
      <c r="AE97" s="141"/>
      <c r="AF97" s="141"/>
      <c r="AG97" s="164">
        <v>763.9</v>
      </c>
      <c r="AH97" s="141"/>
      <c r="AI97" s="164">
        <v>0.109</v>
      </c>
      <c r="AJ97" s="141"/>
      <c r="AK97" s="141"/>
      <c r="AL97" s="164">
        <v>2.4E-2</v>
      </c>
      <c r="AM97" s="141"/>
      <c r="AN97" s="141"/>
      <c r="AO97" s="141"/>
      <c r="AP97" s="164">
        <v>5.4660000000000002</v>
      </c>
      <c r="AQ97" s="141"/>
      <c r="AR97" s="141"/>
      <c r="AS97" s="141"/>
      <c r="AT97" s="164">
        <v>0.02</v>
      </c>
      <c r="AU97" s="179"/>
      <c r="AV97" s="180"/>
      <c r="AW97" s="180"/>
      <c r="AX97" s="141"/>
      <c r="AY97" s="141"/>
      <c r="AZ97" s="141"/>
      <c r="BA97" s="141"/>
      <c r="BB97" s="141"/>
      <c r="BC97" s="164">
        <v>4.0199999999999996</v>
      </c>
      <c r="BD97" s="141"/>
      <c r="BE97" s="141"/>
      <c r="BF97" s="180"/>
      <c r="BG97" s="180"/>
      <c r="BH97" s="141"/>
      <c r="BI97" s="141"/>
      <c r="BJ97" s="141"/>
      <c r="BK97" s="141"/>
      <c r="BL97" s="141"/>
      <c r="BM97" s="141"/>
      <c r="BN97" s="141"/>
      <c r="BO97" s="214">
        <v>66.44</v>
      </c>
      <c r="BP97" s="180"/>
      <c r="BQ97" s="141"/>
      <c r="BR97" s="279">
        <v>0.48</v>
      </c>
      <c r="BS97" s="26">
        <f t="shared" ref="BS97:BS111" si="14">SUM(G97:BR97)</f>
        <v>5300.4190000000008</v>
      </c>
      <c r="BT97" s="213">
        <v>2965.12</v>
      </c>
      <c r="BU97" s="27"/>
      <c r="BV97" s="27"/>
      <c r="BW97" s="42"/>
      <c r="BX97" s="43">
        <f t="shared" si="13"/>
        <v>2965.12</v>
      </c>
      <c r="BY97" s="199">
        <f t="shared" si="10"/>
        <v>64.126719382728709</v>
      </c>
      <c r="BZ97" s="58">
        <v>42.6</v>
      </c>
      <c r="CA97" s="45"/>
    </row>
    <row r="98" spans="1:83" ht="56.25" customHeight="1">
      <c r="A98" s="149" t="s">
        <v>113</v>
      </c>
      <c r="B98" s="151" t="s">
        <v>165</v>
      </c>
      <c r="C98" s="152" t="s">
        <v>179</v>
      </c>
      <c r="D98" s="148">
        <v>101014</v>
      </c>
      <c r="E98" s="41">
        <v>3213</v>
      </c>
      <c r="F98" s="147"/>
      <c r="G98" s="101"/>
      <c r="H98" s="101"/>
      <c r="I98" s="143">
        <v>517.79</v>
      </c>
      <c r="J98" s="101"/>
      <c r="K98" s="143">
        <v>150.51</v>
      </c>
      <c r="L98" s="143">
        <v>36.979999999999997</v>
      </c>
      <c r="M98" s="143">
        <v>132.6</v>
      </c>
      <c r="N98" s="215">
        <v>152.74</v>
      </c>
      <c r="O98" s="143">
        <v>0.32</v>
      </c>
      <c r="P98" s="47"/>
      <c r="Q98" s="47"/>
      <c r="R98" s="215">
        <v>0.73</v>
      </c>
      <c r="S98" s="47"/>
      <c r="T98" s="47"/>
      <c r="U98" s="46"/>
      <c r="V98" s="46"/>
      <c r="W98" s="47"/>
      <c r="X98" s="46"/>
      <c r="Y98" s="47"/>
      <c r="Z98" s="47"/>
      <c r="AA98" s="47"/>
      <c r="AB98" s="46"/>
      <c r="AC98" s="214">
        <v>123.52</v>
      </c>
      <c r="AD98" s="181"/>
      <c r="AE98" s="181"/>
      <c r="AF98" s="181"/>
      <c r="AG98" s="164">
        <v>174.33</v>
      </c>
      <c r="AH98" s="181"/>
      <c r="AI98" s="181"/>
      <c r="AJ98" s="181"/>
      <c r="AK98" s="181"/>
      <c r="AL98" s="181"/>
      <c r="AM98" s="164">
        <v>0.2</v>
      </c>
      <c r="AN98" s="181"/>
      <c r="AO98" s="181"/>
      <c r="AP98" s="142">
        <v>0.5</v>
      </c>
      <c r="AQ98" s="141"/>
      <c r="AR98" s="141"/>
      <c r="AS98" s="141"/>
      <c r="AT98" s="141"/>
      <c r="AU98" s="179"/>
      <c r="AV98" s="180"/>
      <c r="AW98" s="180"/>
      <c r="AX98" s="141"/>
      <c r="AY98" s="141"/>
      <c r="AZ98" s="141"/>
      <c r="BA98" s="141"/>
      <c r="BB98" s="141"/>
      <c r="BC98" s="141"/>
      <c r="BD98" s="141"/>
      <c r="BE98" s="141"/>
      <c r="BF98" s="180"/>
      <c r="BG98" s="180"/>
      <c r="BH98" s="141"/>
      <c r="BI98" s="141"/>
      <c r="BJ98" s="141"/>
      <c r="BK98" s="141"/>
      <c r="BL98" s="141"/>
      <c r="BM98" s="141"/>
      <c r="BN98" s="141"/>
      <c r="BO98" s="145"/>
      <c r="BP98" s="180"/>
      <c r="BQ98" s="141"/>
      <c r="BR98" s="190"/>
      <c r="BS98" s="26">
        <f>SUM(G98:BR98)</f>
        <v>1290.22</v>
      </c>
      <c r="BT98" s="213">
        <v>404.36</v>
      </c>
      <c r="BU98" s="27"/>
      <c r="BV98" s="27"/>
      <c r="BW98" s="42"/>
      <c r="BX98" s="43">
        <f t="shared" si="13"/>
        <v>404.36</v>
      </c>
      <c r="BY98" s="199">
        <f t="shared" si="10"/>
        <v>76.138040104332632</v>
      </c>
      <c r="BZ98" s="58"/>
      <c r="CA98" s="45"/>
    </row>
    <row r="99" spans="1:83" ht="66.75" customHeight="1">
      <c r="A99" s="149" t="s">
        <v>113</v>
      </c>
      <c r="B99" s="151" t="s">
        <v>165</v>
      </c>
      <c r="C99" s="152" t="s">
        <v>180</v>
      </c>
      <c r="D99" s="148">
        <v>101015</v>
      </c>
      <c r="E99" s="41">
        <v>5919</v>
      </c>
      <c r="F99" s="147"/>
      <c r="G99" s="101"/>
      <c r="H99" s="101"/>
      <c r="I99" s="143">
        <v>611.78</v>
      </c>
      <c r="J99" s="109"/>
      <c r="K99" s="101"/>
      <c r="L99" s="215">
        <v>138.04</v>
      </c>
      <c r="M99" s="215">
        <v>84.25</v>
      </c>
      <c r="N99" s="215">
        <v>205.59800000000001</v>
      </c>
      <c r="O99" s="193"/>
      <c r="P99" s="193"/>
      <c r="Q99" s="193"/>
      <c r="R99" s="194"/>
      <c r="S99" s="72"/>
      <c r="T99" s="72"/>
      <c r="U99" s="150">
        <v>5.86</v>
      </c>
      <c r="V99" s="46"/>
      <c r="W99" s="72"/>
      <c r="X99" s="72"/>
      <c r="Y99" s="72"/>
      <c r="Z99" s="72"/>
      <c r="AA99" s="72"/>
      <c r="AB99" s="215">
        <v>42.46</v>
      </c>
      <c r="AC99" s="214">
        <v>25.34</v>
      </c>
      <c r="AD99" s="193"/>
      <c r="AE99" s="193"/>
      <c r="AF99" s="193"/>
      <c r="AG99" s="142">
        <v>184.87</v>
      </c>
      <c r="AH99" s="193"/>
      <c r="AI99" s="193"/>
      <c r="AJ99" s="193"/>
      <c r="AK99" s="193"/>
      <c r="AL99" s="193"/>
      <c r="AM99" s="193"/>
      <c r="AN99" s="193"/>
      <c r="AO99" s="193"/>
      <c r="AP99" s="194"/>
      <c r="AQ99" s="141"/>
      <c r="AR99" s="141"/>
      <c r="AS99" s="141"/>
      <c r="AT99" s="141"/>
      <c r="AU99" s="179"/>
      <c r="AV99" s="180"/>
      <c r="AW99" s="180"/>
      <c r="AX99" s="141"/>
      <c r="AY99" s="141"/>
      <c r="AZ99" s="141"/>
      <c r="BA99" s="141"/>
      <c r="BB99" s="141"/>
      <c r="BC99" s="141"/>
      <c r="BD99" s="141"/>
      <c r="BE99" s="141"/>
      <c r="BF99" s="180"/>
      <c r="BG99" s="180"/>
      <c r="BH99" s="141"/>
      <c r="BI99" s="141"/>
      <c r="BJ99" s="141"/>
      <c r="BK99" s="141"/>
      <c r="BL99" s="141"/>
      <c r="BM99" s="141"/>
      <c r="BN99" s="141"/>
      <c r="BO99" s="145"/>
      <c r="BP99" s="180"/>
      <c r="BQ99" s="141"/>
      <c r="BR99" s="190"/>
      <c r="BS99" s="26">
        <f>SUM(G99:BR99)</f>
        <v>1298.1979999999999</v>
      </c>
      <c r="BT99" s="213">
        <v>679.94</v>
      </c>
      <c r="BU99" s="27"/>
      <c r="BV99" s="27"/>
      <c r="BW99" s="42"/>
      <c r="BX99" s="43">
        <f t="shared" si="13"/>
        <v>679.94</v>
      </c>
      <c r="BY99" s="199">
        <f t="shared" si="10"/>
        <v>65.627271707029536</v>
      </c>
      <c r="BZ99" s="44"/>
      <c r="CA99" s="45"/>
    </row>
    <row r="100" spans="1:83" ht="63.7" customHeight="1">
      <c r="A100" s="149" t="s">
        <v>113</v>
      </c>
      <c r="B100" s="151" t="s">
        <v>165</v>
      </c>
      <c r="C100" s="152" t="s">
        <v>181</v>
      </c>
      <c r="D100" s="148">
        <v>101016</v>
      </c>
      <c r="E100" s="41">
        <v>999</v>
      </c>
      <c r="F100" s="147"/>
      <c r="G100" s="101"/>
      <c r="H100" s="101"/>
      <c r="I100" s="143">
        <v>44.76</v>
      </c>
      <c r="J100" s="101"/>
      <c r="K100" s="101"/>
      <c r="L100" s="143">
        <v>21.52</v>
      </c>
      <c r="M100" s="143">
        <v>2.14</v>
      </c>
      <c r="N100" s="143">
        <v>44.42</v>
      </c>
      <c r="O100" s="101"/>
      <c r="P100" s="141"/>
      <c r="Q100" s="141"/>
      <c r="R100" s="141"/>
      <c r="S100" s="141"/>
      <c r="T100" s="141"/>
      <c r="U100" s="141"/>
      <c r="V100" s="141"/>
      <c r="W100" s="141"/>
      <c r="X100" s="141"/>
      <c r="Y100" s="101"/>
      <c r="Z100" s="101"/>
      <c r="AA100" s="101"/>
      <c r="AB100" s="101"/>
      <c r="AC100" s="145"/>
      <c r="AD100" s="141"/>
      <c r="AE100" s="141"/>
      <c r="AF100" s="141"/>
      <c r="AG100" s="164">
        <v>23.84</v>
      </c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79"/>
      <c r="AV100" s="180"/>
      <c r="AW100" s="180"/>
      <c r="AX100" s="141"/>
      <c r="AY100" s="141"/>
      <c r="AZ100" s="141"/>
      <c r="BA100" s="141"/>
      <c r="BB100" s="141"/>
      <c r="BC100" s="141"/>
      <c r="BD100" s="141"/>
      <c r="BE100" s="141"/>
      <c r="BF100" s="180"/>
      <c r="BG100" s="180"/>
      <c r="BH100" s="141"/>
      <c r="BI100" s="141"/>
      <c r="BJ100" s="141"/>
      <c r="BK100" s="141"/>
      <c r="BL100" s="141"/>
      <c r="BM100" s="141"/>
      <c r="BN100" s="141"/>
      <c r="BO100" s="145"/>
      <c r="BP100" s="180"/>
      <c r="BQ100" s="141"/>
      <c r="BR100" s="190"/>
      <c r="BS100" s="26">
        <f t="shared" si="14"/>
        <v>136.68</v>
      </c>
      <c r="BT100" s="213">
        <v>94.98</v>
      </c>
      <c r="BU100" s="27"/>
      <c r="BV100" s="27"/>
      <c r="BW100" s="42"/>
      <c r="BX100" s="43">
        <f t="shared" si="13"/>
        <v>94.98</v>
      </c>
      <c r="BY100" s="199">
        <f t="shared" si="10"/>
        <v>59.000259000258993</v>
      </c>
      <c r="BZ100" s="44"/>
      <c r="CA100" s="45"/>
    </row>
    <row r="101" spans="1:83" ht="62.15" customHeight="1">
      <c r="A101" s="149" t="s">
        <v>113</v>
      </c>
      <c r="B101" s="151" t="s">
        <v>165</v>
      </c>
      <c r="C101" s="152" t="s">
        <v>182</v>
      </c>
      <c r="D101" s="148">
        <v>101017</v>
      </c>
      <c r="E101" s="41">
        <v>8678</v>
      </c>
      <c r="F101" s="147"/>
      <c r="G101" s="101"/>
      <c r="H101" s="101"/>
      <c r="I101" s="143">
        <v>1071.02</v>
      </c>
      <c r="J101" s="101"/>
      <c r="K101" s="101"/>
      <c r="L101" s="143">
        <v>210.31</v>
      </c>
      <c r="M101" s="143">
        <v>70.510000000000005</v>
      </c>
      <c r="N101" s="143">
        <v>248.83</v>
      </c>
      <c r="O101" s="101"/>
      <c r="P101" s="101"/>
      <c r="Q101" s="141"/>
      <c r="R101" s="141"/>
      <c r="S101" s="141"/>
      <c r="T101" s="141"/>
      <c r="U101" s="101"/>
      <c r="V101" s="101"/>
      <c r="W101" s="101"/>
      <c r="X101" s="101"/>
      <c r="Y101" s="101"/>
      <c r="Z101" s="101"/>
      <c r="AA101" s="101"/>
      <c r="AB101" s="143">
        <v>19.559999999999999</v>
      </c>
      <c r="AC101" s="214">
        <v>105.61</v>
      </c>
      <c r="AD101" s="141"/>
      <c r="AE101" s="141"/>
      <c r="AF101" s="141"/>
      <c r="AG101" s="164">
        <v>224.55</v>
      </c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79"/>
      <c r="AV101" s="180"/>
      <c r="AW101" s="180"/>
      <c r="AX101" s="141"/>
      <c r="AY101" s="141"/>
      <c r="AZ101" s="141"/>
      <c r="BA101" s="141"/>
      <c r="BB101" s="141"/>
      <c r="BC101" s="141"/>
      <c r="BD101" s="141"/>
      <c r="BE101" s="141"/>
      <c r="BF101" s="180"/>
      <c r="BG101" s="180"/>
      <c r="BH101" s="141"/>
      <c r="BI101" s="141"/>
      <c r="BJ101" s="141"/>
      <c r="BK101" s="141"/>
      <c r="BL101" s="141"/>
      <c r="BM101" s="141"/>
      <c r="BN101" s="141"/>
      <c r="BO101" s="145"/>
      <c r="BP101" s="180"/>
      <c r="BQ101" s="141"/>
      <c r="BR101" s="190"/>
      <c r="BS101" s="26">
        <f t="shared" si="14"/>
        <v>1950.3899999999996</v>
      </c>
      <c r="BT101" s="213">
        <v>1051.32</v>
      </c>
      <c r="BU101" s="27"/>
      <c r="BV101" s="27"/>
      <c r="BW101" s="42"/>
      <c r="BX101" s="43">
        <f t="shared" si="13"/>
        <v>1051.32</v>
      </c>
      <c r="BY101" s="199">
        <f t="shared" si="10"/>
        <v>64.975963700690613</v>
      </c>
      <c r="BZ101" s="44"/>
      <c r="CA101" s="45"/>
    </row>
    <row r="102" spans="1:83" ht="69.8" customHeight="1">
      <c r="A102" s="149" t="s">
        <v>113</v>
      </c>
      <c r="B102" s="189" t="s">
        <v>165</v>
      </c>
      <c r="C102" s="152" t="s">
        <v>183</v>
      </c>
      <c r="D102" s="148">
        <v>101019</v>
      </c>
      <c r="E102" s="41">
        <v>5342</v>
      </c>
      <c r="F102" s="324"/>
      <c r="G102" s="119"/>
      <c r="H102" s="119"/>
      <c r="I102" s="221">
        <v>564.67999999999995</v>
      </c>
      <c r="J102" s="119"/>
      <c r="K102" s="119"/>
      <c r="L102" s="57"/>
      <c r="M102" s="57"/>
      <c r="N102" s="5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145"/>
      <c r="AD102" s="181"/>
      <c r="AE102" s="181"/>
      <c r="AF102" s="181"/>
      <c r="AG102" s="141"/>
      <c r="AH102" s="183"/>
      <c r="AI102" s="183"/>
      <c r="AJ102" s="183"/>
      <c r="AK102" s="183"/>
      <c r="AL102" s="183"/>
      <c r="AM102" s="183"/>
      <c r="AN102" s="183"/>
      <c r="AO102" s="183"/>
      <c r="AP102" s="183"/>
      <c r="AQ102" s="183"/>
      <c r="AR102" s="141"/>
      <c r="AS102" s="141"/>
      <c r="AT102" s="141"/>
      <c r="AU102" s="179"/>
      <c r="AV102" s="180"/>
      <c r="AW102" s="180"/>
      <c r="AX102" s="141"/>
      <c r="AY102" s="141"/>
      <c r="AZ102" s="141"/>
      <c r="BA102" s="141"/>
      <c r="BB102" s="141"/>
      <c r="BC102" s="141"/>
      <c r="BD102" s="141"/>
      <c r="BE102" s="141"/>
      <c r="BF102" s="180"/>
      <c r="BG102" s="180"/>
      <c r="BH102" s="141"/>
      <c r="BI102" s="141"/>
      <c r="BJ102" s="141"/>
      <c r="BK102" s="141"/>
      <c r="BL102" s="141"/>
      <c r="BM102" s="141"/>
      <c r="BN102" s="141"/>
      <c r="BO102" s="145"/>
      <c r="BP102" s="180"/>
      <c r="BQ102" s="141"/>
      <c r="BR102" s="190"/>
      <c r="BS102" s="26">
        <f t="shared" si="14"/>
        <v>564.67999999999995</v>
      </c>
      <c r="BT102" s="305">
        <v>586.64</v>
      </c>
      <c r="BU102" s="27"/>
      <c r="BV102" s="27"/>
      <c r="BW102" s="42"/>
      <c r="BX102" s="43">
        <f t="shared" si="13"/>
        <v>586.64</v>
      </c>
      <c r="BY102" s="199">
        <f t="shared" si="10"/>
        <v>49.046312059201611</v>
      </c>
      <c r="BZ102" s="73"/>
      <c r="CA102" s="45"/>
    </row>
    <row r="103" spans="1:83" s="18" customFormat="1" ht="86.3" customHeight="1">
      <c r="A103" s="149" t="s">
        <v>113</v>
      </c>
      <c r="B103" s="151" t="s">
        <v>165</v>
      </c>
      <c r="C103" s="152" t="s">
        <v>184</v>
      </c>
      <c r="D103" s="148">
        <v>101018</v>
      </c>
      <c r="E103" s="41">
        <v>3154</v>
      </c>
      <c r="F103" s="324"/>
      <c r="G103" s="32"/>
      <c r="H103" s="50"/>
      <c r="I103" s="143">
        <v>396.71</v>
      </c>
      <c r="J103" s="101"/>
      <c r="K103" s="101"/>
      <c r="L103" s="150">
        <v>28.06</v>
      </c>
      <c r="M103" s="150">
        <v>49.2</v>
      </c>
      <c r="N103" s="150">
        <v>117.3</v>
      </c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214">
        <v>26.7</v>
      </c>
      <c r="AD103" s="188"/>
      <c r="AE103" s="188"/>
      <c r="AF103" s="188"/>
      <c r="AG103" s="207">
        <v>82.44</v>
      </c>
      <c r="AH103" s="183"/>
      <c r="AI103" s="183"/>
      <c r="AJ103" s="183"/>
      <c r="AK103" s="183"/>
      <c r="AL103" s="183"/>
      <c r="AM103" s="183"/>
      <c r="AN103" s="183"/>
      <c r="AO103" s="183"/>
      <c r="AP103" s="183"/>
      <c r="AQ103" s="183"/>
      <c r="AR103" s="141"/>
      <c r="AS103" s="141"/>
      <c r="AT103" s="141"/>
      <c r="AU103" s="179"/>
      <c r="AV103" s="180"/>
      <c r="AW103" s="180"/>
      <c r="AX103" s="141"/>
      <c r="AY103" s="141"/>
      <c r="AZ103" s="141"/>
      <c r="BA103" s="141"/>
      <c r="BB103" s="141"/>
      <c r="BC103" s="141"/>
      <c r="BD103" s="141"/>
      <c r="BE103" s="141"/>
      <c r="BF103" s="180"/>
      <c r="BG103" s="180"/>
      <c r="BH103" s="141"/>
      <c r="BI103" s="141"/>
      <c r="BJ103" s="141"/>
      <c r="BK103" s="141"/>
      <c r="BL103" s="141"/>
      <c r="BM103" s="141"/>
      <c r="BN103" s="141"/>
      <c r="BO103" s="145"/>
      <c r="BP103" s="180"/>
      <c r="BQ103" s="141"/>
      <c r="BR103" s="261"/>
      <c r="BS103" s="26">
        <f t="shared" si="14"/>
        <v>700.41000000000008</v>
      </c>
      <c r="BT103" s="305">
        <v>327.71</v>
      </c>
      <c r="BU103" s="27"/>
      <c r="BV103" s="27"/>
      <c r="BW103" s="42"/>
      <c r="BX103" s="43">
        <f t="shared" si="13"/>
        <v>327.71</v>
      </c>
      <c r="BY103" s="199">
        <f t="shared" si="10"/>
        <v>68.125316110959815</v>
      </c>
      <c r="BZ103" s="58"/>
      <c r="CA103" s="45"/>
    </row>
    <row r="104" spans="1:83" s="18" customFormat="1" ht="75.25" customHeight="1">
      <c r="A104" s="158" t="s">
        <v>113</v>
      </c>
      <c r="B104" s="250" t="s">
        <v>165</v>
      </c>
      <c r="C104" s="152" t="s">
        <v>185</v>
      </c>
      <c r="D104" s="159">
        <v>101020</v>
      </c>
      <c r="E104" s="41">
        <v>1944</v>
      </c>
      <c r="F104" s="323"/>
      <c r="G104" s="31"/>
      <c r="H104" s="31"/>
      <c r="I104" s="143">
        <v>98.93</v>
      </c>
      <c r="J104" s="102"/>
      <c r="K104" s="102"/>
      <c r="L104" s="150">
        <v>39.81</v>
      </c>
      <c r="M104" s="150">
        <v>33.85</v>
      </c>
      <c r="N104" s="150">
        <v>61.88</v>
      </c>
      <c r="O104" s="74"/>
      <c r="P104" s="74"/>
      <c r="Q104" s="74"/>
      <c r="R104" s="57"/>
      <c r="S104" s="74"/>
      <c r="T104" s="74"/>
      <c r="U104" s="57"/>
      <c r="V104" s="57"/>
      <c r="W104" s="195"/>
      <c r="X104" s="195"/>
      <c r="Y104" s="195"/>
      <c r="Z104" s="195"/>
      <c r="AA104" s="74"/>
      <c r="AB104" s="57"/>
      <c r="AC104" s="214">
        <v>13.24</v>
      </c>
      <c r="AD104" s="195"/>
      <c r="AE104" s="195"/>
      <c r="AF104" s="195"/>
      <c r="AG104" s="207">
        <v>67.73</v>
      </c>
      <c r="AH104" s="280"/>
      <c r="AI104" s="280"/>
      <c r="AJ104" s="280"/>
      <c r="AK104" s="280"/>
      <c r="AL104" s="280"/>
      <c r="AM104" s="280"/>
      <c r="AN104" s="280"/>
      <c r="AO104" s="280"/>
      <c r="AP104" s="280"/>
      <c r="AQ104" s="280"/>
      <c r="AR104" s="145"/>
      <c r="AS104" s="145"/>
      <c r="AT104" s="145"/>
      <c r="AU104" s="179"/>
      <c r="AV104" s="180"/>
      <c r="AW104" s="180"/>
      <c r="AX104" s="145"/>
      <c r="AY104" s="145"/>
      <c r="AZ104" s="145"/>
      <c r="BA104" s="145"/>
      <c r="BB104" s="145"/>
      <c r="BC104" s="145"/>
      <c r="BD104" s="145"/>
      <c r="BE104" s="145"/>
      <c r="BF104" s="180"/>
      <c r="BG104" s="180"/>
      <c r="BH104" s="145"/>
      <c r="BI104" s="145"/>
      <c r="BJ104" s="145"/>
      <c r="BK104" s="145"/>
      <c r="BL104" s="145"/>
      <c r="BM104" s="145"/>
      <c r="BN104" s="145"/>
      <c r="BO104" s="145"/>
      <c r="BP104" s="180"/>
      <c r="BQ104" s="145"/>
      <c r="BR104" s="257"/>
      <c r="BS104" s="26">
        <f t="shared" si="14"/>
        <v>315.44</v>
      </c>
      <c r="BT104" s="213">
        <v>312.83</v>
      </c>
      <c r="BU104" s="75"/>
      <c r="BV104" s="75"/>
      <c r="BW104" s="76"/>
      <c r="BX104" s="43">
        <f t="shared" si="13"/>
        <v>312.83</v>
      </c>
      <c r="BY104" s="199">
        <f t="shared" si="10"/>
        <v>50.207713244305793</v>
      </c>
      <c r="BZ104" s="44"/>
      <c r="CA104" s="45"/>
    </row>
    <row r="105" spans="1:83" ht="69.8" customHeight="1">
      <c r="A105" s="158" t="s">
        <v>113</v>
      </c>
      <c r="B105" s="250" t="s">
        <v>165</v>
      </c>
      <c r="C105" s="152" t="s">
        <v>186</v>
      </c>
      <c r="D105" s="159">
        <v>101021</v>
      </c>
      <c r="E105" s="41">
        <v>712</v>
      </c>
      <c r="F105" s="323"/>
      <c r="G105" s="49"/>
      <c r="H105" s="50"/>
      <c r="I105" s="143">
        <v>53.25</v>
      </c>
      <c r="J105" s="101"/>
      <c r="K105" s="101"/>
      <c r="L105" s="143">
        <v>9.56</v>
      </c>
      <c r="M105" s="143">
        <v>4.66</v>
      </c>
      <c r="N105" s="143">
        <v>23.18</v>
      </c>
      <c r="O105" s="101"/>
      <c r="P105" s="101"/>
      <c r="Q105" s="101"/>
      <c r="R105" s="101"/>
      <c r="S105" s="101"/>
      <c r="T105" s="143">
        <v>8</v>
      </c>
      <c r="U105" s="101"/>
      <c r="V105" s="101"/>
      <c r="W105" s="101"/>
      <c r="X105" s="101"/>
      <c r="Y105" s="101"/>
      <c r="Z105" s="101"/>
      <c r="AA105" s="101"/>
      <c r="AB105" s="101"/>
      <c r="AC105" s="214">
        <v>3.2</v>
      </c>
      <c r="AD105" s="141"/>
      <c r="AE105" s="141"/>
      <c r="AF105" s="141"/>
      <c r="AG105" s="164">
        <v>17.66</v>
      </c>
      <c r="AH105" s="205"/>
      <c r="AI105" s="205"/>
      <c r="AJ105" s="205"/>
      <c r="AK105" s="205"/>
      <c r="AL105" s="205"/>
      <c r="AM105" s="205"/>
      <c r="AN105" s="205"/>
      <c r="AO105" s="205"/>
      <c r="AP105" s="141"/>
      <c r="AQ105" s="185"/>
      <c r="AR105" s="185"/>
      <c r="AS105" s="185"/>
      <c r="AT105" s="185"/>
      <c r="AU105" s="179"/>
      <c r="AV105" s="180"/>
      <c r="AW105" s="180"/>
      <c r="AX105" s="185"/>
      <c r="AY105" s="185"/>
      <c r="AZ105" s="185"/>
      <c r="BA105" s="185"/>
      <c r="BB105" s="185"/>
      <c r="BC105" s="185"/>
      <c r="BD105" s="185"/>
      <c r="BE105" s="185"/>
      <c r="BF105" s="180"/>
      <c r="BG105" s="180"/>
      <c r="BH105" s="185"/>
      <c r="BI105" s="185"/>
      <c r="BJ105" s="185"/>
      <c r="BK105" s="185"/>
      <c r="BL105" s="185"/>
      <c r="BM105" s="185"/>
      <c r="BN105" s="185"/>
      <c r="BO105" s="185"/>
      <c r="BP105" s="180"/>
      <c r="BQ105" s="185"/>
      <c r="BR105" s="185"/>
      <c r="BS105" s="78">
        <f>SUM(G105:BR105)</f>
        <v>119.51</v>
      </c>
      <c r="BT105" s="213">
        <v>64.83</v>
      </c>
      <c r="BU105" s="27"/>
      <c r="BV105" s="27"/>
      <c r="BW105" s="42"/>
      <c r="BX105" s="43">
        <f t="shared" si="13"/>
        <v>64.83</v>
      </c>
      <c r="BY105" s="199">
        <f t="shared" si="10"/>
        <v>64.83129000759466</v>
      </c>
      <c r="BZ105" s="44"/>
      <c r="CA105" s="45"/>
    </row>
    <row r="106" spans="1:83" ht="66.75" customHeight="1">
      <c r="A106" s="149" t="s">
        <v>113</v>
      </c>
      <c r="B106" s="151" t="s">
        <v>165</v>
      </c>
      <c r="C106" s="152" t="s">
        <v>187</v>
      </c>
      <c r="D106" s="148">
        <v>101022</v>
      </c>
      <c r="E106" s="41">
        <v>1917</v>
      </c>
      <c r="F106" s="325"/>
      <c r="G106" s="25"/>
      <c r="H106" s="79"/>
      <c r="I106" s="143">
        <v>223.25</v>
      </c>
      <c r="J106" s="101"/>
      <c r="K106" s="101"/>
      <c r="L106" s="143">
        <v>52.23</v>
      </c>
      <c r="M106" s="143">
        <v>30.49</v>
      </c>
      <c r="N106" s="165">
        <v>83.64</v>
      </c>
      <c r="O106" s="57"/>
      <c r="P106" s="101"/>
      <c r="Q106" s="101"/>
      <c r="R106" s="57"/>
      <c r="S106" s="101"/>
      <c r="T106" s="143">
        <v>4.67</v>
      </c>
      <c r="U106" s="143">
        <v>9.93</v>
      </c>
      <c r="V106" s="143">
        <v>6.89</v>
      </c>
      <c r="W106" s="25"/>
      <c r="X106" s="101"/>
      <c r="Y106" s="101"/>
      <c r="Z106" s="101"/>
      <c r="AA106" s="101"/>
      <c r="AB106" s="143">
        <v>41.86</v>
      </c>
      <c r="AC106" s="214">
        <v>11.38</v>
      </c>
      <c r="AD106" s="183"/>
      <c r="AE106" s="141"/>
      <c r="AF106" s="141"/>
      <c r="AG106" s="164">
        <v>78.790000000000006</v>
      </c>
      <c r="AH106" s="265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80"/>
      <c r="AS106" s="180"/>
      <c r="AT106" s="180"/>
      <c r="AU106" s="179"/>
      <c r="AV106" s="180"/>
      <c r="AW106" s="180"/>
      <c r="AX106" s="180"/>
      <c r="AY106" s="180"/>
      <c r="AZ106" s="180"/>
      <c r="BA106" s="180"/>
      <c r="BB106" s="180"/>
      <c r="BC106" s="180"/>
      <c r="BD106" s="180"/>
      <c r="BE106" s="180"/>
      <c r="BF106" s="180"/>
      <c r="BG106" s="180"/>
      <c r="BH106" s="180"/>
      <c r="BI106" s="180"/>
      <c r="BJ106" s="180"/>
      <c r="BK106" s="180"/>
      <c r="BL106" s="180"/>
      <c r="BM106" s="180"/>
      <c r="BN106" s="180"/>
      <c r="BO106" s="145"/>
      <c r="BP106" s="180"/>
      <c r="BQ106" s="180"/>
      <c r="BR106" s="264"/>
      <c r="BS106" s="26">
        <f t="shared" si="14"/>
        <v>543.13</v>
      </c>
      <c r="BT106" s="213">
        <v>165.98</v>
      </c>
      <c r="BU106" s="27"/>
      <c r="BV106" s="27"/>
      <c r="BW106" s="42"/>
      <c r="BX106" s="43">
        <f t="shared" si="13"/>
        <v>165.98</v>
      </c>
      <c r="BY106" s="199">
        <f t="shared" si="10"/>
        <v>76.593194285794866</v>
      </c>
      <c r="BZ106" s="44"/>
      <c r="CA106" s="45"/>
    </row>
    <row r="107" spans="1:83" ht="60.8" customHeight="1">
      <c r="A107" s="149" t="s">
        <v>113</v>
      </c>
      <c r="B107" s="151" t="s">
        <v>165</v>
      </c>
      <c r="C107" s="152" t="s">
        <v>188</v>
      </c>
      <c r="D107" s="148">
        <v>101023</v>
      </c>
      <c r="E107" s="41">
        <v>1034</v>
      </c>
      <c r="F107" s="147"/>
      <c r="G107" s="101"/>
      <c r="H107" s="101"/>
      <c r="I107" s="143">
        <v>76</v>
      </c>
      <c r="J107" s="101"/>
      <c r="K107" s="101"/>
      <c r="L107" s="143">
        <v>13.3</v>
      </c>
      <c r="M107" s="143">
        <v>24.86</v>
      </c>
      <c r="N107" s="143">
        <v>36.119999999999997</v>
      </c>
      <c r="O107" s="101"/>
      <c r="P107" s="101"/>
      <c r="Q107" s="101"/>
      <c r="R107" s="141"/>
      <c r="S107" s="141"/>
      <c r="T107" s="141"/>
      <c r="U107" s="141"/>
      <c r="V107" s="141"/>
      <c r="W107" s="141"/>
      <c r="X107" s="141"/>
      <c r="Y107" s="141"/>
      <c r="Z107" s="101"/>
      <c r="AA107" s="101"/>
      <c r="AB107" s="101"/>
      <c r="AC107" s="145"/>
      <c r="AD107" s="141"/>
      <c r="AE107" s="141"/>
      <c r="AF107" s="141"/>
      <c r="AG107" s="164">
        <v>26.5</v>
      </c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79"/>
      <c r="AV107" s="180"/>
      <c r="AW107" s="180"/>
      <c r="AX107" s="141"/>
      <c r="AY107" s="141"/>
      <c r="AZ107" s="141"/>
      <c r="BA107" s="141"/>
      <c r="BB107" s="141"/>
      <c r="BC107" s="141"/>
      <c r="BD107" s="141"/>
      <c r="BE107" s="141"/>
      <c r="BF107" s="180"/>
      <c r="BG107" s="180"/>
      <c r="BH107" s="141"/>
      <c r="BI107" s="141"/>
      <c r="BJ107" s="141"/>
      <c r="BK107" s="141"/>
      <c r="BL107" s="141"/>
      <c r="BM107" s="141"/>
      <c r="BN107" s="141"/>
      <c r="BO107" s="145"/>
      <c r="BP107" s="180"/>
      <c r="BQ107" s="141"/>
      <c r="BR107" s="190"/>
      <c r="BS107" s="26">
        <f t="shared" si="14"/>
        <v>176.78</v>
      </c>
      <c r="BT107" s="192">
        <v>233.26</v>
      </c>
      <c r="BU107" s="27"/>
      <c r="BV107" s="27"/>
      <c r="BW107" s="42"/>
      <c r="BX107" s="26">
        <f t="shared" si="13"/>
        <v>233.26</v>
      </c>
      <c r="BY107" s="199">
        <f t="shared" si="10"/>
        <v>43.112867037362214</v>
      </c>
      <c r="BZ107" s="58"/>
      <c r="CA107" s="45"/>
    </row>
    <row r="108" spans="1:83" ht="57.25" customHeight="1">
      <c r="A108" s="149" t="s">
        <v>113</v>
      </c>
      <c r="B108" s="151" t="s">
        <v>165</v>
      </c>
      <c r="C108" s="152" t="s">
        <v>189</v>
      </c>
      <c r="D108" s="148">
        <v>101024</v>
      </c>
      <c r="E108" s="41">
        <v>2811</v>
      </c>
      <c r="F108" s="147"/>
      <c r="G108" s="101"/>
      <c r="H108" s="101"/>
      <c r="I108" s="215">
        <v>171.28</v>
      </c>
      <c r="J108" s="47"/>
      <c r="K108" s="186"/>
      <c r="L108" s="215">
        <v>57.18</v>
      </c>
      <c r="M108" s="215">
        <v>68.08</v>
      </c>
      <c r="N108" s="150">
        <v>97.52</v>
      </c>
      <c r="O108" s="47"/>
      <c r="P108" s="47"/>
      <c r="Q108" s="47"/>
      <c r="R108" s="47"/>
      <c r="S108" s="47"/>
      <c r="T108" s="215">
        <v>13.86</v>
      </c>
      <c r="U108" s="215">
        <v>12.86</v>
      </c>
      <c r="V108" s="215">
        <v>10.52</v>
      </c>
      <c r="W108" s="47"/>
      <c r="X108" s="47"/>
      <c r="Y108" s="47"/>
      <c r="Z108" s="46"/>
      <c r="AA108" s="47"/>
      <c r="AB108" s="215">
        <v>8.84</v>
      </c>
      <c r="AC108" s="214">
        <v>66.040000000000006</v>
      </c>
      <c r="AD108" s="181"/>
      <c r="AE108" s="181"/>
      <c r="AF108" s="181"/>
      <c r="AG108" s="142">
        <v>110.12</v>
      </c>
      <c r="AH108" s="181"/>
      <c r="AI108" s="181"/>
      <c r="AJ108" s="181"/>
      <c r="AK108" s="181"/>
      <c r="AL108" s="181"/>
      <c r="AM108" s="181"/>
      <c r="AN108" s="181"/>
      <c r="AO108" s="181"/>
      <c r="AP108" s="181"/>
      <c r="AQ108" s="181"/>
      <c r="AR108" s="181"/>
      <c r="AS108" s="181"/>
      <c r="AT108" s="181"/>
      <c r="AU108" s="179"/>
      <c r="AV108" s="180"/>
      <c r="AW108" s="180"/>
      <c r="AX108" s="141"/>
      <c r="AY108" s="141"/>
      <c r="AZ108" s="141"/>
      <c r="BA108" s="141"/>
      <c r="BB108" s="141"/>
      <c r="BC108" s="141"/>
      <c r="BD108" s="141"/>
      <c r="BE108" s="141"/>
      <c r="BF108" s="180"/>
      <c r="BG108" s="180"/>
      <c r="BH108" s="141"/>
      <c r="BI108" s="141"/>
      <c r="BJ108" s="141"/>
      <c r="BK108" s="141"/>
      <c r="BL108" s="141"/>
      <c r="BM108" s="141"/>
      <c r="BN108" s="141"/>
      <c r="BO108" s="145"/>
      <c r="BP108" s="180"/>
      <c r="BQ108" s="141"/>
      <c r="BR108" s="190"/>
      <c r="BS108" s="26">
        <f>SUM(G108:BR108)</f>
        <v>616.29999999999995</v>
      </c>
      <c r="BT108" s="173">
        <v>603.12</v>
      </c>
      <c r="BU108" s="27"/>
      <c r="BV108" s="27"/>
      <c r="BW108" s="42"/>
      <c r="BX108" s="43">
        <f t="shared" si="13"/>
        <v>603.12</v>
      </c>
      <c r="BY108" s="199">
        <f t="shared" si="10"/>
        <v>50.540420855816691</v>
      </c>
      <c r="BZ108" s="44"/>
      <c r="CA108" s="45"/>
    </row>
    <row r="109" spans="1:83" ht="63.7" customHeight="1">
      <c r="A109" s="149" t="s">
        <v>113</v>
      </c>
      <c r="B109" s="151" t="s">
        <v>165</v>
      </c>
      <c r="C109" s="152" t="s">
        <v>190</v>
      </c>
      <c r="D109" s="148">
        <v>101025</v>
      </c>
      <c r="E109" s="41">
        <v>6136</v>
      </c>
      <c r="F109" s="147"/>
      <c r="G109" s="24"/>
      <c r="H109" s="24"/>
      <c r="I109" s="143">
        <v>278</v>
      </c>
      <c r="J109" s="101"/>
      <c r="K109" s="143">
        <v>24.83</v>
      </c>
      <c r="L109" s="143">
        <v>90.16</v>
      </c>
      <c r="M109" s="143">
        <v>76.8</v>
      </c>
      <c r="N109" s="165">
        <v>79.08</v>
      </c>
      <c r="O109" s="150">
        <v>1.1599999999999999</v>
      </c>
      <c r="P109" s="101"/>
      <c r="Q109" s="101"/>
      <c r="R109" s="150">
        <v>8.35</v>
      </c>
      <c r="S109" s="101"/>
      <c r="T109" s="143">
        <v>14.38</v>
      </c>
      <c r="U109" s="101"/>
      <c r="V109" s="101"/>
      <c r="W109" s="25"/>
      <c r="X109" s="101"/>
      <c r="Y109" s="101"/>
      <c r="Z109" s="101"/>
      <c r="AA109" s="101"/>
      <c r="AB109" s="101"/>
      <c r="AC109" s="214">
        <v>133.74</v>
      </c>
      <c r="AD109" s="183"/>
      <c r="AE109" s="141"/>
      <c r="AF109" s="141"/>
      <c r="AG109" s="164">
        <v>116.72</v>
      </c>
      <c r="AH109" s="265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80"/>
      <c r="AS109" s="180"/>
      <c r="AT109" s="180"/>
      <c r="AU109" s="179"/>
      <c r="AV109" s="180"/>
      <c r="AW109" s="180"/>
      <c r="AX109" s="180"/>
      <c r="AY109" s="180"/>
      <c r="AZ109" s="180"/>
      <c r="BA109" s="180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80"/>
      <c r="BM109" s="180"/>
      <c r="BN109" s="180"/>
      <c r="BO109" s="145"/>
      <c r="BP109" s="180"/>
      <c r="BQ109" s="180"/>
      <c r="BR109" s="264"/>
      <c r="BS109" s="26">
        <f>SUM(G109:BR109)</f>
        <v>823.22</v>
      </c>
      <c r="BT109" s="213">
        <v>2025</v>
      </c>
      <c r="BU109" s="182"/>
      <c r="BV109" s="27"/>
      <c r="BW109" s="42"/>
      <c r="BX109" s="43">
        <f t="shared" si="13"/>
        <v>2025</v>
      </c>
      <c r="BY109" s="199">
        <f t="shared" si="10"/>
        <v>28.902963956435947</v>
      </c>
      <c r="BZ109" s="44"/>
      <c r="CA109" s="45"/>
    </row>
    <row r="110" spans="1:83" ht="65.25" customHeight="1">
      <c r="A110" s="149" t="s">
        <v>113</v>
      </c>
      <c r="B110" s="189" t="s">
        <v>165</v>
      </c>
      <c r="C110" s="152" t="s">
        <v>191</v>
      </c>
      <c r="D110" s="148">
        <v>101026</v>
      </c>
      <c r="E110" s="41">
        <v>749</v>
      </c>
      <c r="F110" s="147"/>
      <c r="G110" s="101"/>
      <c r="H110" s="101"/>
      <c r="I110" s="343" t="s">
        <v>555</v>
      </c>
      <c r="J110" s="344"/>
      <c r="K110" s="344"/>
      <c r="L110" s="344"/>
      <c r="M110" s="344"/>
      <c r="N110" s="344"/>
      <c r="O110" s="344"/>
      <c r="P110" s="344"/>
      <c r="Q110" s="344"/>
      <c r="R110" s="344"/>
      <c r="S110" s="344"/>
      <c r="T110" s="344"/>
      <c r="U110" s="344"/>
      <c r="V110" s="344"/>
      <c r="W110" s="344"/>
      <c r="X110" s="344"/>
      <c r="Y110" s="344"/>
      <c r="Z110" s="344"/>
      <c r="AA110" s="344"/>
      <c r="AB110" s="344"/>
      <c r="AC110" s="344"/>
      <c r="AD110" s="344"/>
      <c r="AE110" s="344"/>
      <c r="AF110" s="344"/>
      <c r="AG110" s="344"/>
      <c r="AH110" s="344"/>
      <c r="AI110" s="344"/>
      <c r="AJ110" s="344"/>
      <c r="AK110" s="344"/>
      <c r="AL110" s="344"/>
      <c r="AM110" s="344"/>
      <c r="AN110" s="344"/>
      <c r="AO110" s="344"/>
      <c r="AP110" s="344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  <c r="BJ110" s="344"/>
      <c r="BK110" s="344"/>
      <c r="BL110" s="344"/>
      <c r="BM110" s="344"/>
      <c r="BN110" s="344"/>
      <c r="BO110" s="344"/>
      <c r="BP110" s="344"/>
      <c r="BQ110" s="344"/>
      <c r="BR110" s="345"/>
      <c r="BS110" s="26">
        <f t="shared" si="14"/>
        <v>0</v>
      </c>
      <c r="BT110" s="305">
        <v>93.53</v>
      </c>
      <c r="BU110" s="27"/>
      <c r="BV110" s="27"/>
      <c r="BW110" s="42"/>
      <c r="BX110" s="43">
        <f t="shared" si="13"/>
        <v>93.53</v>
      </c>
      <c r="BY110" s="199">
        <f t="shared" si="10"/>
        <v>0</v>
      </c>
      <c r="BZ110" s="44"/>
      <c r="CA110" s="45"/>
    </row>
    <row r="111" spans="1:83" ht="59.3" customHeight="1">
      <c r="A111" s="149" t="s">
        <v>113</v>
      </c>
      <c r="B111" s="151" t="s">
        <v>165</v>
      </c>
      <c r="C111" s="152" t="s">
        <v>192</v>
      </c>
      <c r="D111" s="148">
        <v>101027</v>
      </c>
      <c r="E111" s="41">
        <v>1585</v>
      </c>
      <c r="F111" s="147"/>
      <c r="G111" s="24"/>
      <c r="H111" s="24"/>
      <c r="I111" s="143">
        <v>121.63</v>
      </c>
      <c r="J111" s="101"/>
      <c r="K111" s="101"/>
      <c r="L111" s="143">
        <v>11.16</v>
      </c>
      <c r="M111" s="143">
        <v>30.56</v>
      </c>
      <c r="N111" s="165">
        <v>60.62</v>
      </c>
      <c r="O111" s="101"/>
      <c r="P111" s="101"/>
      <c r="Q111" s="101"/>
      <c r="R111" s="57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214">
        <v>28.05</v>
      </c>
      <c r="AD111" s="183"/>
      <c r="AE111" s="141"/>
      <c r="AF111" s="141"/>
      <c r="AG111" s="164">
        <v>38.54</v>
      </c>
      <c r="AH111" s="265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80"/>
      <c r="AS111" s="180"/>
      <c r="AT111" s="141"/>
      <c r="AU111" s="179"/>
      <c r="AV111" s="180"/>
      <c r="AW111" s="180"/>
      <c r="AX111" s="180"/>
      <c r="AY111" s="180"/>
      <c r="AZ111" s="180"/>
      <c r="BA111" s="180"/>
      <c r="BB111" s="180"/>
      <c r="BC111" s="180"/>
      <c r="BD111" s="180"/>
      <c r="BE111" s="180"/>
      <c r="BF111" s="180"/>
      <c r="BG111" s="180"/>
      <c r="BH111" s="180"/>
      <c r="BI111" s="180"/>
      <c r="BJ111" s="180"/>
      <c r="BK111" s="180"/>
      <c r="BL111" s="180"/>
      <c r="BM111" s="180"/>
      <c r="BN111" s="180"/>
      <c r="BO111" s="145"/>
      <c r="BP111" s="180"/>
      <c r="BQ111" s="180"/>
      <c r="BR111" s="264"/>
      <c r="BS111" s="26">
        <f t="shared" si="14"/>
        <v>290.56</v>
      </c>
      <c r="BT111" s="225">
        <v>190.38</v>
      </c>
      <c r="BU111" s="27"/>
      <c r="BV111" s="27"/>
      <c r="BW111" s="42"/>
      <c r="BX111" s="43">
        <f t="shared" si="13"/>
        <v>190.38</v>
      </c>
      <c r="BY111" s="199">
        <f t="shared" si="10"/>
        <v>60.415020584688314</v>
      </c>
      <c r="BZ111" s="44"/>
      <c r="CA111" s="45"/>
      <c r="CE111" s="80"/>
    </row>
    <row r="112" spans="1:83" ht="80.5" customHeight="1">
      <c r="A112" s="158" t="s">
        <v>113</v>
      </c>
      <c r="B112" s="250" t="s">
        <v>193</v>
      </c>
      <c r="C112" s="152" t="s">
        <v>547</v>
      </c>
      <c r="D112" s="159">
        <v>78001</v>
      </c>
      <c r="E112" s="41">
        <v>972</v>
      </c>
      <c r="F112" s="147"/>
      <c r="G112" s="24"/>
      <c r="H112" s="24"/>
      <c r="I112" s="215">
        <v>10.66</v>
      </c>
      <c r="J112" s="47"/>
      <c r="K112" s="81"/>
      <c r="L112" s="150">
        <v>26.58</v>
      </c>
      <c r="M112" s="57"/>
      <c r="N112" s="150">
        <v>26.9</v>
      </c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150">
        <v>1.82</v>
      </c>
      <c r="AC112" s="214">
        <v>14.74</v>
      </c>
      <c r="AD112" s="181"/>
      <c r="AE112" s="181"/>
      <c r="AF112" s="181"/>
      <c r="AG112" s="142">
        <v>23.24</v>
      </c>
      <c r="AH112" s="181"/>
      <c r="AI112" s="181"/>
      <c r="AJ112" s="181"/>
      <c r="AK112" s="181"/>
      <c r="AL112" s="181"/>
      <c r="AM112" s="181"/>
      <c r="AN112" s="181"/>
      <c r="AO112" s="181"/>
      <c r="AP112" s="207">
        <v>0.28000000000000003</v>
      </c>
      <c r="AQ112" s="181"/>
      <c r="AR112" s="181"/>
      <c r="AS112" s="181"/>
      <c r="AT112" s="181"/>
      <c r="AU112" s="179"/>
      <c r="AV112" s="180"/>
      <c r="AW112" s="180"/>
      <c r="AX112" s="181"/>
      <c r="AY112" s="181"/>
      <c r="AZ112" s="181"/>
      <c r="BA112" s="181"/>
      <c r="BB112" s="181"/>
      <c r="BC112" s="181"/>
      <c r="BD112" s="181"/>
      <c r="BE112" s="181"/>
      <c r="BF112" s="180"/>
      <c r="BG112" s="180"/>
      <c r="BH112" s="181"/>
      <c r="BI112" s="181"/>
      <c r="BJ112" s="181"/>
      <c r="BK112" s="181"/>
      <c r="BL112" s="181"/>
      <c r="BM112" s="181"/>
      <c r="BN112" s="181"/>
      <c r="BO112" s="181"/>
      <c r="BP112" s="181"/>
      <c r="BQ112" s="181"/>
      <c r="BR112" s="264"/>
      <c r="BS112" s="26">
        <f>SUM(G112:BR112)</f>
        <v>104.21999999999997</v>
      </c>
      <c r="BT112" s="225">
        <v>87.38</v>
      </c>
      <c r="BU112" s="27"/>
      <c r="BV112" s="27"/>
      <c r="BW112" s="42"/>
      <c r="BX112" s="26">
        <f t="shared" ref="BX112:BX143" si="15">BT112+BU112+BV112+BW112</f>
        <v>87.38</v>
      </c>
      <c r="BY112" s="199">
        <f t="shared" ref="BY112:BY152" si="16">BS112/(BS112+BX112)*100</f>
        <v>54.394572025052192</v>
      </c>
      <c r="BZ112" s="44"/>
      <c r="CA112" s="45"/>
    </row>
    <row r="113" spans="1:86" ht="67.75" customHeight="1">
      <c r="A113" s="149" t="s">
        <v>113</v>
      </c>
      <c r="B113" s="151" t="s">
        <v>193</v>
      </c>
      <c r="C113" s="152" t="s">
        <v>255</v>
      </c>
      <c r="D113" s="148">
        <v>78002</v>
      </c>
      <c r="E113" s="41">
        <v>1726</v>
      </c>
      <c r="F113" s="147"/>
      <c r="G113" s="49"/>
      <c r="H113" s="50"/>
      <c r="I113" s="234">
        <v>235.26</v>
      </c>
      <c r="J113" s="57"/>
      <c r="K113" s="57"/>
      <c r="L113" s="150">
        <v>50.76</v>
      </c>
      <c r="M113" s="150">
        <v>24.9</v>
      </c>
      <c r="N113" s="150">
        <v>53.22</v>
      </c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150">
        <v>12.2</v>
      </c>
      <c r="AA113" s="57"/>
      <c r="AB113" s="57"/>
      <c r="AC113" s="214">
        <v>38.92</v>
      </c>
      <c r="AD113" s="184"/>
      <c r="AE113" s="184"/>
      <c r="AF113" s="184"/>
      <c r="AG113" s="207">
        <v>86.64</v>
      </c>
      <c r="AH113" s="184"/>
      <c r="AI113" s="207">
        <v>0.02</v>
      </c>
      <c r="AJ113" s="184"/>
      <c r="AK113" s="184"/>
      <c r="AL113" s="184"/>
      <c r="AM113" s="184"/>
      <c r="AN113" s="184"/>
      <c r="AO113" s="184"/>
      <c r="AP113" s="184"/>
      <c r="AQ113" s="184"/>
      <c r="AR113" s="184"/>
      <c r="AS113" s="184"/>
      <c r="AT113" s="184"/>
      <c r="AU113" s="179"/>
      <c r="AV113" s="180"/>
      <c r="AW113" s="180"/>
      <c r="AX113" s="184"/>
      <c r="AY113" s="184"/>
      <c r="AZ113" s="184"/>
      <c r="BA113" s="184"/>
      <c r="BB113" s="184"/>
      <c r="BC113" s="184"/>
      <c r="BD113" s="184"/>
      <c r="BE113" s="184"/>
      <c r="BF113" s="180"/>
      <c r="BG113" s="180"/>
      <c r="BH113" s="184"/>
      <c r="BI113" s="184"/>
      <c r="BJ113" s="184"/>
      <c r="BK113" s="184"/>
      <c r="BL113" s="184"/>
      <c r="BM113" s="184"/>
      <c r="BN113" s="184"/>
      <c r="BO113" s="145"/>
      <c r="BP113" s="180"/>
      <c r="BQ113" s="184"/>
      <c r="BR113" s="266"/>
      <c r="BS113" s="26">
        <f>SUM(G113:BR113)</f>
        <v>501.91999999999996</v>
      </c>
      <c r="BT113" s="225">
        <v>539.98</v>
      </c>
      <c r="BU113" s="27"/>
      <c r="BV113" s="27"/>
      <c r="BW113" s="42"/>
      <c r="BX113" s="26">
        <f t="shared" si="15"/>
        <v>539.98</v>
      </c>
      <c r="BY113" s="199">
        <f t="shared" si="16"/>
        <v>48.173529129474993</v>
      </c>
      <c r="BZ113" s="44"/>
      <c r="CA113" s="45"/>
    </row>
    <row r="114" spans="1:86" ht="59.3" customHeight="1">
      <c r="A114" s="149" t="s">
        <v>113</v>
      </c>
      <c r="B114" s="151" t="s">
        <v>193</v>
      </c>
      <c r="C114" s="152" t="s">
        <v>207</v>
      </c>
      <c r="D114" s="155">
        <v>78003</v>
      </c>
      <c r="E114" s="41">
        <v>19125</v>
      </c>
      <c r="F114" s="147"/>
      <c r="G114" s="24"/>
      <c r="H114" s="24"/>
      <c r="I114" s="143">
        <v>2064.04</v>
      </c>
      <c r="J114" s="101"/>
      <c r="K114" s="143">
        <v>27.24</v>
      </c>
      <c r="L114" s="143">
        <v>532.24</v>
      </c>
      <c r="M114" s="143">
        <v>242.88</v>
      </c>
      <c r="N114" s="171">
        <v>618.16</v>
      </c>
      <c r="O114" s="57"/>
      <c r="P114" s="101"/>
      <c r="Q114" s="101"/>
      <c r="R114" s="150">
        <v>47.73</v>
      </c>
      <c r="S114" s="101"/>
      <c r="T114" s="143">
        <v>28.51</v>
      </c>
      <c r="U114" s="143">
        <v>20.84</v>
      </c>
      <c r="V114" s="143">
        <v>23.76</v>
      </c>
      <c r="W114" s="143">
        <v>0.47</v>
      </c>
      <c r="X114" s="171">
        <v>0.74</v>
      </c>
      <c r="Y114" s="32"/>
      <c r="Z114" s="32"/>
      <c r="AA114" s="247"/>
      <c r="AB114" s="32"/>
      <c r="AC114" s="214">
        <v>167.96</v>
      </c>
      <c r="AD114" s="141"/>
      <c r="AE114" s="141"/>
      <c r="AF114" s="141"/>
      <c r="AG114" s="164">
        <v>547.4</v>
      </c>
      <c r="AH114" s="265"/>
      <c r="AI114" s="164">
        <v>0.6</v>
      </c>
      <c r="AJ114" s="164">
        <v>0.04</v>
      </c>
      <c r="AK114" s="141"/>
      <c r="AL114" s="164">
        <v>0.24</v>
      </c>
      <c r="AM114" s="141"/>
      <c r="AN114" s="141"/>
      <c r="AO114" s="141"/>
      <c r="AP114" s="164">
        <v>9.27</v>
      </c>
      <c r="AQ114" s="141"/>
      <c r="AR114" s="180"/>
      <c r="AS114" s="180"/>
      <c r="AT114" s="184"/>
      <c r="AU114" s="179"/>
      <c r="AV114" s="180"/>
      <c r="AW114" s="180"/>
      <c r="AX114" s="180"/>
      <c r="AY114" s="180"/>
      <c r="AZ114" s="180"/>
      <c r="BA114" s="180"/>
      <c r="BB114" s="180"/>
      <c r="BC114" s="180"/>
      <c r="BD114" s="180"/>
      <c r="BE114" s="180"/>
      <c r="BF114" s="180"/>
      <c r="BG114" s="265"/>
      <c r="BH114" s="180"/>
      <c r="BI114" s="180"/>
      <c r="BJ114" s="180"/>
      <c r="BK114" s="180"/>
      <c r="BL114" s="180"/>
      <c r="BM114" s="180"/>
      <c r="BN114" s="265"/>
      <c r="BO114" s="145"/>
      <c r="BP114" s="180"/>
      <c r="BQ114" s="180"/>
      <c r="BR114" s="164">
        <v>2.04</v>
      </c>
      <c r="BS114" s="26">
        <f>SUM(G114:BR114)</f>
        <v>4334.16</v>
      </c>
      <c r="BT114" s="225">
        <v>1689.22</v>
      </c>
      <c r="BU114" s="27"/>
      <c r="BV114" s="27"/>
      <c r="BW114" s="42"/>
      <c r="BX114" s="26">
        <f t="shared" si="15"/>
        <v>1689.22</v>
      </c>
      <c r="BY114" s="199">
        <f t="shared" si="16"/>
        <v>71.955612961493372</v>
      </c>
      <c r="BZ114" s="44"/>
      <c r="CA114" s="45"/>
    </row>
    <row r="115" spans="1:86" ht="57.25" customHeight="1">
      <c r="A115" s="149" t="s">
        <v>113</v>
      </c>
      <c r="B115" s="151" t="s">
        <v>193</v>
      </c>
      <c r="C115" s="152" t="s">
        <v>451</v>
      </c>
      <c r="D115" s="148">
        <v>78004</v>
      </c>
      <c r="E115" s="41">
        <v>1398</v>
      </c>
      <c r="F115" s="147"/>
      <c r="G115" s="24"/>
      <c r="H115" s="24"/>
      <c r="I115" s="143">
        <v>90.24</v>
      </c>
      <c r="J115" s="101"/>
      <c r="K115" s="101"/>
      <c r="L115" s="143">
        <v>21.66</v>
      </c>
      <c r="M115" s="101"/>
      <c r="N115" s="171">
        <v>44.52</v>
      </c>
      <c r="O115" s="101"/>
      <c r="P115" s="101"/>
      <c r="Q115" s="101"/>
      <c r="R115" s="101"/>
      <c r="S115" s="101"/>
      <c r="T115" s="101"/>
      <c r="U115" s="101"/>
      <c r="V115" s="101"/>
      <c r="W115" s="101"/>
      <c r="X115" s="32"/>
      <c r="Y115" s="32"/>
      <c r="Z115" s="101"/>
      <c r="AA115" s="32"/>
      <c r="AB115" s="32"/>
      <c r="AC115" s="239">
        <v>15.39</v>
      </c>
      <c r="AD115" s="141"/>
      <c r="AE115" s="141"/>
      <c r="AF115" s="141"/>
      <c r="AG115" s="164">
        <v>31.78</v>
      </c>
      <c r="AH115" s="265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80"/>
      <c r="AS115" s="180"/>
      <c r="AT115" s="180"/>
      <c r="AU115" s="179"/>
      <c r="AV115" s="180"/>
      <c r="AW115" s="180"/>
      <c r="AX115" s="180"/>
      <c r="AY115" s="180"/>
      <c r="AZ115" s="180"/>
      <c r="BA115" s="180"/>
      <c r="BB115" s="180"/>
      <c r="BC115" s="180"/>
      <c r="BD115" s="180"/>
      <c r="BE115" s="180"/>
      <c r="BF115" s="180"/>
      <c r="BG115" s="180"/>
      <c r="BH115" s="180"/>
      <c r="BI115" s="180"/>
      <c r="BJ115" s="180"/>
      <c r="BK115" s="180"/>
      <c r="BL115" s="180"/>
      <c r="BM115" s="180"/>
      <c r="BN115" s="180"/>
      <c r="BO115" s="145"/>
      <c r="BP115" s="180"/>
      <c r="BQ115" s="180"/>
      <c r="BR115" s="264"/>
      <c r="BS115" s="26">
        <f t="shared" ref="BS115:BS129" si="17">SUM(G115:BR115)</f>
        <v>203.59</v>
      </c>
      <c r="BT115" s="225">
        <v>119.66</v>
      </c>
      <c r="BU115" s="27"/>
      <c r="BV115" s="27"/>
      <c r="BW115" s="42"/>
      <c r="BX115" s="26">
        <f t="shared" si="15"/>
        <v>119.66</v>
      </c>
      <c r="BY115" s="199">
        <f t="shared" si="16"/>
        <v>62.982211910286154</v>
      </c>
      <c r="BZ115" s="44"/>
      <c r="CA115" s="45"/>
    </row>
    <row r="116" spans="1:86" ht="59.8" customHeight="1" thickBot="1">
      <c r="A116" s="149" t="s">
        <v>113</v>
      </c>
      <c r="B116" s="151" t="s">
        <v>193</v>
      </c>
      <c r="C116" s="152" t="s">
        <v>194</v>
      </c>
      <c r="D116" s="155">
        <v>78005</v>
      </c>
      <c r="E116" s="41">
        <v>749</v>
      </c>
      <c r="F116" s="147"/>
      <c r="G116" s="49"/>
      <c r="H116" s="50"/>
      <c r="I116" s="50"/>
      <c r="J116" s="50"/>
      <c r="K116" s="50"/>
      <c r="L116" s="164">
        <v>7.76</v>
      </c>
      <c r="M116" s="164">
        <v>5.0999999999999996</v>
      </c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214">
        <v>27.14</v>
      </c>
      <c r="AD116" s="185"/>
      <c r="AE116" s="185"/>
      <c r="AF116" s="185"/>
      <c r="AG116" s="164">
        <v>29.54</v>
      </c>
      <c r="AH116" s="185"/>
      <c r="AI116" s="185"/>
      <c r="AJ116" s="185"/>
      <c r="AK116" s="185"/>
      <c r="AL116" s="185"/>
      <c r="AM116" s="185"/>
      <c r="AN116" s="185"/>
      <c r="AO116" s="185"/>
      <c r="AP116" s="185"/>
      <c r="AQ116" s="185"/>
      <c r="AR116" s="185"/>
      <c r="AS116" s="185"/>
      <c r="AT116" s="185"/>
      <c r="AU116" s="179"/>
      <c r="AV116" s="180"/>
      <c r="AW116" s="180"/>
      <c r="AX116" s="185"/>
      <c r="AY116" s="185"/>
      <c r="AZ116" s="185"/>
      <c r="BA116" s="185"/>
      <c r="BB116" s="185"/>
      <c r="BC116" s="185"/>
      <c r="BD116" s="185"/>
      <c r="BE116" s="185"/>
      <c r="BF116" s="180"/>
      <c r="BG116" s="180"/>
      <c r="BH116" s="185"/>
      <c r="BI116" s="185"/>
      <c r="BJ116" s="185"/>
      <c r="BK116" s="185"/>
      <c r="BL116" s="185"/>
      <c r="BM116" s="185"/>
      <c r="BN116" s="185"/>
      <c r="BO116" s="185"/>
      <c r="BP116" s="180"/>
      <c r="BQ116" s="185"/>
      <c r="BR116" s="281"/>
      <c r="BS116" s="82">
        <f t="shared" si="17"/>
        <v>69.539999999999992</v>
      </c>
      <c r="BT116" s="213">
        <v>182.8</v>
      </c>
      <c r="BU116" s="27"/>
      <c r="BV116" s="27"/>
      <c r="BW116" s="42"/>
      <c r="BX116" s="43">
        <f t="shared" si="15"/>
        <v>182.8</v>
      </c>
      <c r="BY116" s="199">
        <f t="shared" si="16"/>
        <v>27.558056590314649</v>
      </c>
      <c r="BZ116" s="44"/>
      <c r="CA116" s="45"/>
    </row>
    <row r="117" spans="1:86" ht="66.25" customHeight="1">
      <c r="A117" s="149" t="s">
        <v>113</v>
      </c>
      <c r="B117" s="151" t="s">
        <v>193</v>
      </c>
      <c r="C117" s="152" t="s">
        <v>452</v>
      </c>
      <c r="D117" s="155">
        <v>78006</v>
      </c>
      <c r="E117" s="41">
        <v>1174</v>
      </c>
      <c r="F117" s="147"/>
      <c r="G117" s="139"/>
      <c r="H117" s="140"/>
      <c r="I117" s="141"/>
      <c r="J117" s="141"/>
      <c r="K117" s="141"/>
      <c r="L117" s="164">
        <v>1.78</v>
      </c>
      <c r="M117" s="164">
        <v>14.66</v>
      </c>
      <c r="N117" s="164">
        <v>33.06</v>
      </c>
      <c r="O117" s="141"/>
      <c r="P117" s="141"/>
      <c r="Q117" s="141"/>
      <c r="R117" s="141"/>
      <c r="S117" s="101"/>
      <c r="T117" s="101"/>
      <c r="U117" s="101"/>
      <c r="V117" s="101"/>
      <c r="W117" s="101"/>
      <c r="X117" s="101"/>
      <c r="Y117" s="143">
        <v>2.12</v>
      </c>
      <c r="Z117" s="101"/>
      <c r="AA117" s="101"/>
      <c r="AB117" s="101"/>
      <c r="AC117" s="145"/>
      <c r="AD117" s="141"/>
      <c r="AE117" s="141"/>
      <c r="AF117" s="141"/>
      <c r="AG117" s="164">
        <v>14.32</v>
      </c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79"/>
      <c r="AV117" s="180"/>
      <c r="AW117" s="180"/>
      <c r="AX117" s="141"/>
      <c r="AY117" s="141"/>
      <c r="AZ117" s="141"/>
      <c r="BA117" s="141"/>
      <c r="BB117" s="141"/>
      <c r="BC117" s="141"/>
      <c r="BD117" s="141"/>
      <c r="BE117" s="141"/>
      <c r="BF117" s="180"/>
      <c r="BG117" s="180"/>
      <c r="BH117" s="141"/>
      <c r="BI117" s="141"/>
      <c r="BJ117" s="141"/>
      <c r="BK117" s="141"/>
      <c r="BL117" s="141"/>
      <c r="BM117" s="141"/>
      <c r="BN117" s="141"/>
      <c r="BO117" s="141"/>
      <c r="BP117" s="180"/>
      <c r="BQ117" s="141"/>
      <c r="BR117" s="141"/>
      <c r="BS117" s="83">
        <f t="shared" si="17"/>
        <v>65.94</v>
      </c>
      <c r="BT117" s="213">
        <v>182.44</v>
      </c>
      <c r="BU117" s="27"/>
      <c r="BV117" s="27"/>
      <c r="BW117" s="42"/>
      <c r="BX117" s="43">
        <f t="shared" si="15"/>
        <v>182.44</v>
      </c>
      <c r="BY117" s="199">
        <f t="shared" si="16"/>
        <v>26.548031242451081</v>
      </c>
      <c r="BZ117" s="44"/>
      <c r="CA117" s="45"/>
    </row>
    <row r="118" spans="1:86" ht="75.75" customHeight="1">
      <c r="A118" s="149" t="s">
        <v>113</v>
      </c>
      <c r="B118" s="151" t="s">
        <v>193</v>
      </c>
      <c r="C118" s="152" t="s">
        <v>453</v>
      </c>
      <c r="D118" s="155">
        <v>78007</v>
      </c>
      <c r="E118" s="41">
        <v>361</v>
      </c>
      <c r="F118" s="147"/>
      <c r="G118" s="101"/>
      <c r="H118" s="24"/>
      <c r="I118" s="101"/>
      <c r="J118" s="24"/>
      <c r="K118" s="24"/>
      <c r="L118" s="143">
        <v>2.1</v>
      </c>
      <c r="M118" s="101"/>
      <c r="N118" s="143">
        <v>8.36</v>
      </c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239">
        <v>16.440000000000001</v>
      </c>
      <c r="AD118" s="141"/>
      <c r="AE118" s="141"/>
      <c r="AF118" s="141"/>
      <c r="AG118" s="164">
        <v>7.06</v>
      </c>
      <c r="AH118" s="259"/>
      <c r="AI118" s="259"/>
      <c r="AJ118" s="259"/>
      <c r="AK118" s="259"/>
      <c r="AL118" s="259"/>
      <c r="AM118" s="259"/>
      <c r="AN118" s="259"/>
      <c r="AO118" s="259"/>
      <c r="AP118" s="259"/>
      <c r="AQ118" s="259"/>
      <c r="AR118" s="259"/>
      <c r="AS118" s="259"/>
      <c r="AT118" s="259"/>
      <c r="AU118" s="179"/>
      <c r="AV118" s="180"/>
      <c r="AW118" s="180"/>
      <c r="AX118" s="259"/>
      <c r="AY118" s="259"/>
      <c r="AZ118" s="259"/>
      <c r="BA118" s="259"/>
      <c r="BB118" s="259"/>
      <c r="BC118" s="259"/>
      <c r="BD118" s="259"/>
      <c r="BE118" s="259"/>
      <c r="BF118" s="180"/>
      <c r="BG118" s="180"/>
      <c r="BH118" s="259"/>
      <c r="BI118" s="259"/>
      <c r="BJ118" s="259"/>
      <c r="BK118" s="259"/>
      <c r="BL118" s="259"/>
      <c r="BM118" s="259"/>
      <c r="BN118" s="259"/>
      <c r="BO118" s="145"/>
      <c r="BP118" s="180"/>
      <c r="BQ118" s="259"/>
      <c r="BR118" s="282"/>
      <c r="BS118" s="26">
        <f t="shared" si="17"/>
        <v>33.96</v>
      </c>
      <c r="BT118" s="213">
        <v>59.98</v>
      </c>
      <c r="BU118" s="27"/>
      <c r="BV118" s="27"/>
      <c r="BW118" s="42"/>
      <c r="BX118" s="43">
        <f t="shared" si="15"/>
        <v>59.98</v>
      </c>
      <c r="BY118" s="199">
        <f t="shared" si="16"/>
        <v>36.150734511390255</v>
      </c>
      <c r="BZ118" s="44"/>
      <c r="CA118" s="45"/>
    </row>
    <row r="119" spans="1:86" ht="58.75" customHeight="1">
      <c r="A119" s="149" t="s">
        <v>113</v>
      </c>
      <c r="B119" s="189" t="s">
        <v>193</v>
      </c>
      <c r="C119" s="152" t="s">
        <v>242</v>
      </c>
      <c r="D119" s="148">
        <v>78008</v>
      </c>
      <c r="E119" s="41">
        <v>671</v>
      </c>
      <c r="F119" s="147"/>
      <c r="G119" s="24"/>
      <c r="H119" s="24"/>
      <c r="I119" s="143">
        <v>48.48</v>
      </c>
      <c r="J119" s="101"/>
      <c r="K119" s="101"/>
      <c r="L119" s="101"/>
      <c r="M119" s="101"/>
      <c r="N119" s="32"/>
      <c r="O119" s="57"/>
      <c r="P119" s="101"/>
      <c r="Q119" s="101"/>
      <c r="R119" s="102"/>
      <c r="S119" s="101"/>
      <c r="T119" s="101"/>
      <c r="U119" s="101"/>
      <c r="V119" s="101"/>
      <c r="W119" s="25"/>
      <c r="X119" s="32"/>
      <c r="Y119" s="32"/>
      <c r="Z119" s="32"/>
      <c r="AA119" s="32"/>
      <c r="AB119" s="32"/>
      <c r="AC119" s="145"/>
      <c r="AD119" s="183"/>
      <c r="AE119" s="141"/>
      <c r="AF119" s="141"/>
      <c r="AG119" s="141"/>
      <c r="AH119" s="265"/>
      <c r="AI119" s="141"/>
      <c r="AJ119" s="141"/>
      <c r="AK119" s="141"/>
      <c r="AL119" s="141"/>
      <c r="AM119" s="141"/>
      <c r="AN119" s="141"/>
      <c r="AO119" s="144"/>
      <c r="AP119" s="144"/>
      <c r="AQ119" s="144"/>
      <c r="AR119" s="144"/>
      <c r="AS119" s="144"/>
      <c r="AT119" s="144"/>
      <c r="AU119" s="179"/>
      <c r="AV119" s="180"/>
      <c r="AW119" s="180"/>
      <c r="AX119" s="144"/>
      <c r="AY119" s="144"/>
      <c r="AZ119" s="144"/>
      <c r="BA119" s="144"/>
      <c r="BB119" s="144"/>
      <c r="BC119" s="144"/>
      <c r="BD119" s="144"/>
      <c r="BE119" s="144"/>
      <c r="BF119" s="180"/>
      <c r="BG119" s="180"/>
      <c r="BH119" s="144"/>
      <c r="BI119" s="144"/>
      <c r="BJ119" s="144"/>
      <c r="BK119" s="144"/>
      <c r="BL119" s="144"/>
      <c r="BM119" s="144"/>
      <c r="BN119" s="144"/>
      <c r="BO119" s="145"/>
      <c r="BP119" s="180"/>
      <c r="BQ119" s="144"/>
      <c r="BR119" s="283"/>
      <c r="BS119" s="26">
        <f t="shared" si="17"/>
        <v>48.48</v>
      </c>
      <c r="BT119" s="305">
        <v>86.72</v>
      </c>
      <c r="BU119" s="27"/>
      <c r="BV119" s="27"/>
      <c r="BW119" s="42"/>
      <c r="BX119" s="43">
        <f t="shared" si="15"/>
        <v>86.72</v>
      </c>
      <c r="BY119" s="199">
        <f t="shared" si="16"/>
        <v>35.857988165680474</v>
      </c>
      <c r="BZ119" s="58"/>
      <c r="CA119" s="45"/>
    </row>
    <row r="120" spans="1:86" ht="71.5" customHeight="1">
      <c r="A120" s="149" t="s">
        <v>113</v>
      </c>
      <c r="B120" s="151" t="s">
        <v>193</v>
      </c>
      <c r="C120" s="152" t="s">
        <v>454</v>
      </c>
      <c r="D120" s="148">
        <v>78009</v>
      </c>
      <c r="E120" s="41">
        <v>4028</v>
      </c>
      <c r="F120" s="147"/>
      <c r="G120" s="24"/>
      <c r="H120" s="24"/>
      <c r="I120" s="215">
        <v>288.95999999999998</v>
      </c>
      <c r="J120" s="46"/>
      <c r="K120" s="150">
        <v>4.9000000000000004</v>
      </c>
      <c r="L120" s="150">
        <v>104.48</v>
      </c>
      <c r="M120" s="57"/>
      <c r="N120" s="150">
        <v>80.92</v>
      </c>
      <c r="O120" s="102"/>
      <c r="P120" s="102"/>
      <c r="Q120" s="102"/>
      <c r="R120" s="102"/>
      <c r="S120" s="150">
        <v>19.48</v>
      </c>
      <c r="T120" s="102"/>
      <c r="U120" s="47"/>
      <c r="V120" s="47"/>
      <c r="W120" s="47"/>
      <c r="X120" s="57"/>
      <c r="Y120" s="57"/>
      <c r="Z120" s="150">
        <v>6.82</v>
      </c>
      <c r="AA120" s="102"/>
      <c r="AB120" s="150">
        <v>13.86</v>
      </c>
      <c r="AC120" s="214">
        <v>9.26</v>
      </c>
      <c r="AD120" s="181"/>
      <c r="AE120" s="181"/>
      <c r="AF120" s="181"/>
      <c r="AG120" s="207">
        <v>212.44</v>
      </c>
      <c r="AH120" s="18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80"/>
      <c r="AS120" s="180"/>
      <c r="AT120" s="180"/>
      <c r="AU120" s="179"/>
      <c r="AV120" s="180"/>
      <c r="AW120" s="180"/>
      <c r="AX120" s="180"/>
      <c r="AY120" s="180"/>
      <c r="AZ120" s="180"/>
      <c r="BA120" s="180"/>
      <c r="BB120" s="180"/>
      <c r="BC120" s="180"/>
      <c r="BD120" s="180"/>
      <c r="BE120" s="180"/>
      <c r="BF120" s="180"/>
      <c r="BG120" s="180"/>
      <c r="BH120" s="180"/>
      <c r="BI120" s="180"/>
      <c r="BJ120" s="180"/>
      <c r="BK120" s="180"/>
      <c r="BL120" s="180"/>
      <c r="BM120" s="180"/>
      <c r="BN120" s="180"/>
      <c r="BO120" s="145"/>
      <c r="BP120" s="180"/>
      <c r="BQ120" s="180"/>
      <c r="BR120" s="264"/>
      <c r="BS120" s="26">
        <f t="shared" si="17"/>
        <v>741.11999999999989</v>
      </c>
      <c r="BT120" s="225">
        <v>376.2</v>
      </c>
      <c r="BU120" s="27"/>
      <c r="BV120" s="27"/>
      <c r="BW120" s="42"/>
      <c r="BX120" s="26">
        <f t="shared" si="15"/>
        <v>376.2</v>
      </c>
      <c r="BY120" s="199">
        <f t="shared" si="16"/>
        <v>66.330147137794</v>
      </c>
      <c r="BZ120" s="53"/>
      <c r="CA120" s="54"/>
    </row>
    <row r="121" spans="1:86" ht="66.75" customHeight="1">
      <c r="A121" s="149" t="s">
        <v>113</v>
      </c>
      <c r="B121" s="189" t="s">
        <v>193</v>
      </c>
      <c r="C121" s="152" t="s">
        <v>256</v>
      </c>
      <c r="D121" s="148">
        <v>78010</v>
      </c>
      <c r="E121" s="41">
        <v>13873</v>
      </c>
      <c r="F121" s="147"/>
      <c r="G121" s="101"/>
      <c r="H121" s="101"/>
      <c r="I121" s="164">
        <v>2730.34</v>
      </c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45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79"/>
      <c r="AV121" s="180"/>
      <c r="AW121" s="180"/>
      <c r="AX121" s="141"/>
      <c r="AY121" s="141"/>
      <c r="AZ121" s="141"/>
      <c r="BA121" s="141"/>
      <c r="BB121" s="141"/>
      <c r="BC121" s="141"/>
      <c r="BD121" s="141"/>
      <c r="BE121" s="141"/>
      <c r="BF121" s="180"/>
      <c r="BG121" s="180"/>
      <c r="BH121" s="141"/>
      <c r="BI121" s="141"/>
      <c r="BJ121" s="141"/>
      <c r="BK121" s="141"/>
      <c r="BL121" s="141"/>
      <c r="BM121" s="141"/>
      <c r="BN121" s="141"/>
      <c r="BO121" s="145"/>
      <c r="BP121" s="180"/>
      <c r="BQ121" s="141"/>
      <c r="BR121" s="190"/>
      <c r="BS121" s="26">
        <f t="shared" si="17"/>
        <v>2730.34</v>
      </c>
      <c r="BT121" s="305">
        <v>2428.62</v>
      </c>
      <c r="BU121" s="27"/>
      <c r="BV121" s="27"/>
      <c r="BW121" s="42"/>
      <c r="BX121" s="43">
        <f t="shared" si="15"/>
        <v>2428.62</v>
      </c>
      <c r="BY121" s="199">
        <f t="shared" si="16"/>
        <v>52.924232791105183</v>
      </c>
      <c r="BZ121" s="53"/>
      <c r="CA121" s="54"/>
    </row>
    <row r="122" spans="1:86" ht="71.5" customHeight="1">
      <c r="A122" s="149" t="s">
        <v>113</v>
      </c>
      <c r="B122" s="151" t="s">
        <v>193</v>
      </c>
      <c r="C122" s="152" t="s">
        <v>455</v>
      </c>
      <c r="D122" s="155">
        <v>78011</v>
      </c>
      <c r="E122" s="41">
        <v>2737</v>
      </c>
      <c r="F122" s="147"/>
      <c r="G122" s="49"/>
      <c r="H122" s="50"/>
      <c r="I122" s="143">
        <v>301.45999999999998</v>
      </c>
      <c r="J122" s="101"/>
      <c r="K122" s="101"/>
      <c r="L122" s="143">
        <v>46.18</v>
      </c>
      <c r="M122" s="143">
        <v>46.28</v>
      </c>
      <c r="N122" s="143">
        <v>104.46</v>
      </c>
      <c r="O122" s="101"/>
      <c r="P122" s="101"/>
      <c r="Q122" s="101"/>
      <c r="R122" s="101"/>
      <c r="S122" s="101"/>
      <c r="T122" s="101"/>
      <c r="U122" s="143">
        <v>5.36</v>
      </c>
      <c r="V122" s="101"/>
      <c r="W122" s="143">
        <v>0.08</v>
      </c>
      <c r="X122" s="101"/>
      <c r="Y122" s="101"/>
      <c r="Z122" s="101"/>
      <c r="AA122" s="101"/>
      <c r="AB122" s="101"/>
      <c r="AC122" s="214">
        <v>51.26</v>
      </c>
      <c r="AD122" s="141"/>
      <c r="AE122" s="141"/>
      <c r="AF122" s="141"/>
      <c r="AG122" s="164">
        <v>10.72</v>
      </c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79"/>
      <c r="AV122" s="180"/>
      <c r="AW122" s="180"/>
      <c r="AX122" s="141"/>
      <c r="AY122" s="141"/>
      <c r="AZ122" s="141"/>
      <c r="BA122" s="141"/>
      <c r="BB122" s="141"/>
      <c r="BC122" s="141"/>
      <c r="BD122" s="141"/>
      <c r="BE122" s="141"/>
      <c r="BF122" s="180"/>
      <c r="BG122" s="180"/>
      <c r="BH122" s="141"/>
      <c r="BI122" s="141"/>
      <c r="BJ122" s="141"/>
      <c r="BK122" s="141"/>
      <c r="BL122" s="141"/>
      <c r="BM122" s="141"/>
      <c r="BN122" s="141"/>
      <c r="BO122" s="145"/>
      <c r="BP122" s="180"/>
      <c r="BQ122" s="141"/>
      <c r="BR122" s="190"/>
      <c r="BS122" s="26">
        <f t="shared" si="17"/>
        <v>565.79999999999995</v>
      </c>
      <c r="BT122" s="225">
        <v>267.32</v>
      </c>
      <c r="BU122" s="27"/>
      <c r="BV122" s="27"/>
      <c r="BW122" s="42"/>
      <c r="BX122" s="26">
        <f t="shared" si="15"/>
        <v>267.32</v>
      </c>
      <c r="BY122" s="199">
        <f t="shared" si="16"/>
        <v>67.913385826771659</v>
      </c>
      <c r="BZ122" s="44"/>
      <c r="CA122" s="45"/>
    </row>
    <row r="123" spans="1:86" ht="75.25" customHeight="1">
      <c r="A123" s="20" t="s">
        <v>113</v>
      </c>
      <c r="B123" s="209" t="s">
        <v>193</v>
      </c>
      <c r="C123" s="84" t="s">
        <v>548</v>
      </c>
      <c r="D123" s="16">
        <v>78012</v>
      </c>
      <c r="E123" s="41">
        <v>2410</v>
      </c>
      <c r="F123" s="147"/>
      <c r="G123" s="49"/>
      <c r="H123" s="50"/>
      <c r="I123" s="50"/>
      <c r="J123" s="50"/>
      <c r="K123" s="50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45"/>
      <c r="AD123" s="185"/>
      <c r="AE123" s="185"/>
      <c r="AF123" s="185"/>
      <c r="AG123" s="185"/>
      <c r="AH123" s="185"/>
      <c r="AI123" s="185"/>
      <c r="AJ123" s="185"/>
      <c r="AK123" s="185"/>
      <c r="AL123" s="185"/>
      <c r="AM123" s="185"/>
      <c r="AN123" s="185"/>
      <c r="AO123" s="185"/>
      <c r="AP123" s="185"/>
      <c r="AQ123" s="185"/>
      <c r="AR123" s="185"/>
      <c r="AS123" s="185"/>
      <c r="AT123" s="185"/>
      <c r="AU123" s="179"/>
      <c r="AV123" s="180"/>
      <c r="AW123" s="180"/>
      <c r="AX123" s="185"/>
      <c r="AY123" s="185"/>
      <c r="AZ123" s="185"/>
      <c r="BA123" s="185"/>
      <c r="BB123" s="185"/>
      <c r="BC123" s="185"/>
      <c r="BD123" s="185"/>
      <c r="BE123" s="185"/>
      <c r="BF123" s="180"/>
      <c r="BG123" s="180"/>
      <c r="BH123" s="185"/>
      <c r="BI123" s="185"/>
      <c r="BJ123" s="185"/>
      <c r="BK123" s="185"/>
      <c r="BL123" s="185"/>
      <c r="BM123" s="185"/>
      <c r="BN123" s="185"/>
      <c r="BO123" s="185"/>
      <c r="BP123" s="180"/>
      <c r="BQ123" s="185"/>
      <c r="BR123" s="185"/>
      <c r="BS123" s="78">
        <f t="shared" si="17"/>
        <v>0</v>
      </c>
      <c r="BT123" s="305"/>
      <c r="BU123" s="27"/>
      <c r="BV123" s="27"/>
      <c r="BW123" s="42"/>
      <c r="BX123" s="85">
        <f t="shared" si="15"/>
        <v>0</v>
      </c>
      <c r="BY123" s="199" t="e">
        <f t="shared" si="16"/>
        <v>#DIV/0!</v>
      </c>
      <c r="BZ123" s="44"/>
      <c r="CA123" s="45"/>
    </row>
    <row r="124" spans="1:86" ht="72.7" customHeight="1">
      <c r="A124" s="149" t="s">
        <v>113</v>
      </c>
      <c r="B124" s="151" t="s">
        <v>193</v>
      </c>
      <c r="C124" s="152" t="s">
        <v>257</v>
      </c>
      <c r="D124" s="148">
        <v>78013</v>
      </c>
      <c r="E124" s="41">
        <v>1753</v>
      </c>
      <c r="F124" s="147"/>
      <c r="G124" s="49"/>
      <c r="H124" s="50"/>
      <c r="I124" s="143">
        <v>117.4</v>
      </c>
      <c r="J124" s="101"/>
      <c r="K124" s="101"/>
      <c r="L124" s="143">
        <v>35.15</v>
      </c>
      <c r="M124" s="143">
        <v>8.4700000000000006</v>
      </c>
      <c r="N124" s="143">
        <v>54.13</v>
      </c>
      <c r="O124" s="101"/>
      <c r="P124" s="101"/>
      <c r="Q124" s="101"/>
      <c r="R124" s="101"/>
      <c r="S124" s="101"/>
      <c r="T124" s="101"/>
      <c r="U124" s="101"/>
      <c r="V124" s="101"/>
      <c r="W124" s="101"/>
      <c r="X124" s="143">
        <v>0.1</v>
      </c>
      <c r="Y124" s="101"/>
      <c r="Z124" s="101"/>
      <c r="AA124" s="101"/>
      <c r="AB124" s="101"/>
      <c r="AC124" s="214">
        <v>18.22</v>
      </c>
      <c r="AD124" s="141"/>
      <c r="AE124" s="141"/>
      <c r="AF124" s="141"/>
      <c r="AG124" s="164">
        <v>34.9</v>
      </c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79"/>
      <c r="AV124" s="180"/>
      <c r="AW124" s="180"/>
      <c r="AX124" s="141"/>
      <c r="AY124" s="141"/>
      <c r="AZ124" s="141"/>
      <c r="BA124" s="141"/>
      <c r="BB124" s="141"/>
      <c r="BC124" s="141"/>
      <c r="BD124" s="141"/>
      <c r="BE124" s="141"/>
      <c r="BF124" s="180"/>
      <c r="BG124" s="180"/>
      <c r="BH124" s="141"/>
      <c r="BI124" s="141"/>
      <c r="BJ124" s="141"/>
      <c r="BK124" s="141"/>
      <c r="BL124" s="141"/>
      <c r="BM124" s="141"/>
      <c r="BN124" s="141"/>
      <c r="BO124" s="145"/>
      <c r="BP124" s="180"/>
      <c r="BQ124" s="141"/>
      <c r="BR124" s="190"/>
      <c r="BS124" s="26">
        <f t="shared" si="17"/>
        <v>268.37</v>
      </c>
      <c r="BT124" s="225">
        <v>377.56</v>
      </c>
      <c r="BU124" s="27"/>
      <c r="BV124" s="27"/>
      <c r="BW124" s="42"/>
      <c r="BX124" s="43">
        <f t="shared" si="15"/>
        <v>377.56</v>
      </c>
      <c r="BY124" s="310">
        <f t="shared" si="16"/>
        <v>41.547845741798646</v>
      </c>
      <c r="BZ124" s="44"/>
      <c r="CA124" s="45"/>
    </row>
    <row r="125" spans="1:86" ht="62.5" customHeight="1">
      <c r="A125" s="149" t="s">
        <v>113</v>
      </c>
      <c r="B125" s="151" t="s">
        <v>193</v>
      </c>
      <c r="C125" s="112" t="s">
        <v>243</v>
      </c>
      <c r="D125" s="21">
        <v>78014</v>
      </c>
      <c r="E125" s="41">
        <v>889</v>
      </c>
      <c r="F125" s="326">
        <v>265</v>
      </c>
      <c r="G125" s="172">
        <v>53.198999999999998</v>
      </c>
      <c r="H125" s="101"/>
      <c r="I125" s="143">
        <v>14.88</v>
      </c>
      <c r="J125" s="101"/>
      <c r="K125" s="101"/>
      <c r="L125" s="143">
        <v>2.2999999999999998</v>
      </c>
      <c r="M125" s="143">
        <v>16.2</v>
      </c>
      <c r="N125" s="143">
        <v>33.42</v>
      </c>
      <c r="O125" s="101"/>
      <c r="P125" s="101"/>
      <c r="Q125" s="101"/>
      <c r="R125" s="143">
        <v>2.6</v>
      </c>
      <c r="S125" s="101"/>
      <c r="T125" s="143">
        <v>6.12</v>
      </c>
      <c r="U125" s="143">
        <v>13.32</v>
      </c>
      <c r="V125" s="143">
        <v>11.24</v>
      </c>
      <c r="W125" s="101"/>
      <c r="X125" s="101"/>
      <c r="Y125" s="101"/>
      <c r="Z125" s="101"/>
      <c r="AA125" s="101"/>
      <c r="AB125" s="101"/>
      <c r="AC125" s="214">
        <v>7.26</v>
      </c>
      <c r="AD125" s="141"/>
      <c r="AE125" s="141"/>
      <c r="AF125" s="141"/>
      <c r="AG125" s="164">
        <v>42.86</v>
      </c>
      <c r="AH125" s="141"/>
      <c r="AI125" s="141"/>
      <c r="AJ125" s="141"/>
      <c r="AK125" s="141"/>
      <c r="AL125" s="141"/>
      <c r="AM125" s="141"/>
      <c r="AN125" s="141"/>
      <c r="AO125" s="141"/>
      <c r="AP125" s="164">
        <v>1.39</v>
      </c>
      <c r="AQ125" s="141"/>
      <c r="AR125" s="141"/>
      <c r="AS125" s="141"/>
      <c r="AT125" s="141"/>
      <c r="AU125" s="145"/>
      <c r="AV125" s="180"/>
      <c r="AW125" s="180"/>
      <c r="AX125" s="141"/>
      <c r="AY125" s="141"/>
      <c r="AZ125" s="141"/>
      <c r="BA125" s="141"/>
      <c r="BB125" s="141"/>
      <c r="BC125" s="141"/>
      <c r="BD125" s="141"/>
      <c r="BE125" s="141"/>
      <c r="BF125" s="180"/>
      <c r="BG125" s="180"/>
      <c r="BH125" s="141"/>
      <c r="BI125" s="141"/>
      <c r="BJ125" s="141"/>
      <c r="BK125" s="141"/>
      <c r="BL125" s="141"/>
      <c r="BM125" s="141"/>
      <c r="BN125" s="141"/>
      <c r="BO125" s="145"/>
      <c r="BP125" s="180"/>
      <c r="BQ125" s="141"/>
      <c r="BR125" s="190"/>
      <c r="BS125" s="26">
        <f>SUM(G125:BR125)</f>
        <v>204.78899999999999</v>
      </c>
      <c r="BT125" s="225">
        <v>111.26</v>
      </c>
      <c r="BU125" s="27"/>
      <c r="BV125" s="101"/>
      <c r="BW125" s="42"/>
      <c r="BX125" s="26">
        <f t="shared" si="15"/>
        <v>111.26</v>
      </c>
      <c r="BY125" s="199">
        <f t="shared" si="16"/>
        <v>64.79659799588039</v>
      </c>
      <c r="BZ125" s="53">
        <v>6.5</v>
      </c>
      <c r="CA125" s="45"/>
    </row>
    <row r="126" spans="1:86" ht="66.25" customHeight="1">
      <c r="A126" s="149" t="s">
        <v>113</v>
      </c>
      <c r="B126" s="151" t="s">
        <v>193</v>
      </c>
      <c r="C126" s="112" t="s">
        <v>258</v>
      </c>
      <c r="D126" s="21">
        <v>78015</v>
      </c>
      <c r="E126" s="41">
        <v>8930</v>
      </c>
      <c r="F126" s="147"/>
      <c r="G126" s="101"/>
      <c r="H126" s="101"/>
      <c r="I126" s="143">
        <v>960.02</v>
      </c>
      <c r="J126" s="101"/>
      <c r="K126" s="143">
        <v>340.5</v>
      </c>
      <c r="L126" s="143">
        <v>499.7</v>
      </c>
      <c r="M126" s="101"/>
      <c r="N126" s="143">
        <v>271.64</v>
      </c>
      <c r="O126" s="101"/>
      <c r="P126" s="101"/>
      <c r="Q126" s="101"/>
      <c r="R126" s="101"/>
      <c r="S126" s="101"/>
      <c r="T126" s="101"/>
      <c r="U126" s="101"/>
      <c r="V126" s="143">
        <v>0.01</v>
      </c>
      <c r="W126" s="143">
        <v>0.05</v>
      </c>
      <c r="X126" s="101"/>
      <c r="Y126" s="101"/>
      <c r="Z126" s="101"/>
      <c r="AA126" s="101"/>
      <c r="AB126" s="101"/>
      <c r="AC126" s="214">
        <v>276.66000000000003</v>
      </c>
      <c r="AD126" s="141"/>
      <c r="AE126" s="141"/>
      <c r="AF126" s="141"/>
      <c r="AG126" s="164">
        <v>272.33999999999997</v>
      </c>
      <c r="AH126" s="141"/>
      <c r="AI126" s="164">
        <v>3.5000000000000003E-2</v>
      </c>
      <c r="AJ126" s="141"/>
      <c r="AK126" s="141"/>
      <c r="AL126" s="164">
        <v>0.05</v>
      </c>
      <c r="AM126" s="141"/>
      <c r="AN126" s="141"/>
      <c r="AO126" s="141"/>
      <c r="AP126" s="141"/>
      <c r="AQ126" s="141"/>
      <c r="AR126" s="141"/>
      <c r="AS126" s="141"/>
      <c r="AT126" s="141"/>
      <c r="AU126" s="179"/>
      <c r="AV126" s="180"/>
      <c r="AW126" s="180"/>
      <c r="AX126" s="141"/>
      <c r="AY126" s="141"/>
      <c r="AZ126" s="141"/>
      <c r="BA126" s="141"/>
      <c r="BB126" s="141"/>
      <c r="BC126" s="141"/>
      <c r="BD126" s="141"/>
      <c r="BE126" s="141"/>
      <c r="BF126" s="180"/>
      <c r="BG126" s="180"/>
      <c r="BH126" s="141"/>
      <c r="BI126" s="141"/>
      <c r="BJ126" s="141"/>
      <c r="BK126" s="141"/>
      <c r="BL126" s="141"/>
      <c r="BM126" s="141"/>
      <c r="BN126" s="141"/>
      <c r="BO126" s="145"/>
      <c r="BP126" s="180"/>
      <c r="BQ126" s="141"/>
      <c r="BR126" s="190"/>
      <c r="BS126" s="26">
        <f t="shared" si="17"/>
        <v>2621.0050000000006</v>
      </c>
      <c r="BT126" s="192">
        <v>1986.66</v>
      </c>
      <c r="BU126" s="101"/>
      <c r="BV126" s="101"/>
      <c r="BW126" s="25"/>
      <c r="BX126" s="26">
        <f t="shared" si="15"/>
        <v>1986.66</v>
      </c>
      <c r="BY126" s="199">
        <f t="shared" si="16"/>
        <v>56.883584201542433</v>
      </c>
      <c r="BZ126" s="44"/>
      <c r="CA126" s="45"/>
      <c r="CH126" s="86"/>
    </row>
    <row r="127" spans="1:86" ht="59.95" customHeight="1">
      <c r="A127" s="20" t="s">
        <v>113</v>
      </c>
      <c r="B127" s="151" t="s">
        <v>193</v>
      </c>
      <c r="C127" s="87" t="s">
        <v>244</v>
      </c>
      <c r="D127" s="21">
        <v>78016</v>
      </c>
      <c r="E127" s="41">
        <v>1194</v>
      </c>
      <c r="F127" s="147">
        <v>186</v>
      </c>
      <c r="G127" s="237">
        <v>35.845999999999997</v>
      </c>
      <c r="H127" s="88"/>
      <c r="I127" s="164">
        <v>63.253999999999998</v>
      </c>
      <c r="J127" s="173"/>
      <c r="K127" s="173"/>
      <c r="L127" s="237">
        <v>39.988</v>
      </c>
      <c r="M127" s="173"/>
      <c r="N127" s="237">
        <v>45.959000000000003</v>
      </c>
      <c r="O127" s="173"/>
      <c r="P127" s="173"/>
      <c r="Q127" s="173"/>
      <c r="R127" s="237">
        <v>3.8559999999999999</v>
      </c>
      <c r="S127" s="173"/>
      <c r="T127" s="207">
        <v>4.72</v>
      </c>
      <c r="U127" s="237">
        <v>2.8260000000000001</v>
      </c>
      <c r="V127" s="237">
        <v>3.508</v>
      </c>
      <c r="W127" s="173"/>
      <c r="X127" s="142"/>
      <c r="Y127" s="142"/>
      <c r="Z127" s="142"/>
      <c r="AA127" s="142"/>
      <c r="AB127" s="142"/>
      <c r="AC127" s="214">
        <v>23.337</v>
      </c>
      <c r="AD127" s="188"/>
      <c r="AE127" s="188"/>
      <c r="AF127" s="284"/>
      <c r="AG127" s="207">
        <v>50.15</v>
      </c>
      <c r="AH127" s="142"/>
      <c r="AI127" s="207">
        <v>3.5000000000000003E-2</v>
      </c>
      <c r="AJ127" s="173"/>
      <c r="AK127" s="173"/>
      <c r="AL127" s="207">
        <v>0.1</v>
      </c>
      <c r="AM127" s="173"/>
      <c r="AN127" s="173"/>
      <c r="AO127" s="173"/>
      <c r="AP127" s="142">
        <v>0.19</v>
      </c>
      <c r="AQ127" s="173"/>
      <c r="AR127" s="173"/>
      <c r="AS127" s="173"/>
      <c r="AT127" s="142">
        <v>0.02</v>
      </c>
      <c r="AU127" s="179"/>
      <c r="AV127" s="180"/>
      <c r="AW127" s="180"/>
      <c r="AX127" s="285"/>
      <c r="AY127" s="286"/>
      <c r="AZ127" s="286"/>
      <c r="BA127" s="286"/>
      <c r="BB127" s="286"/>
      <c r="BC127" s="286"/>
      <c r="BD127" s="286"/>
      <c r="BE127" s="286"/>
      <c r="BF127" s="180"/>
      <c r="BG127" s="180"/>
      <c r="BH127" s="286"/>
      <c r="BI127" s="286"/>
      <c r="BJ127" s="286"/>
      <c r="BK127" s="286"/>
      <c r="BL127" s="286"/>
      <c r="BM127" s="286"/>
      <c r="BN127" s="286"/>
      <c r="BO127" s="145"/>
      <c r="BP127" s="180"/>
      <c r="BQ127" s="286"/>
      <c r="BR127" s="287"/>
      <c r="BS127" s="26">
        <f t="shared" si="17"/>
        <v>273.78899999999999</v>
      </c>
      <c r="BT127" s="213">
        <v>98.450999999999993</v>
      </c>
      <c r="BU127" s="27"/>
      <c r="BV127" s="27"/>
      <c r="BW127" s="42"/>
      <c r="BX127" s="89">
        <f t="shared" si="15"/>
        <v>98.450999999999993</v>
      </c>
      <c r="BY127" s="199">
        <f t="shared" si="16"/>
        <v>73.551740812379109</v>
      </c>
      <c r="BZ127" s="44"/>
      <c r="CA127" s="45"/>
    </row>
    <row r="128" spans="1:86" ht="59.95" customHeight="1">
      <c r="A128" s="149" t="s">
        <v>113</v>
      </c>
      <c r="B128" s="151" t="s">
        <v>193</v>
      </c>
      <c r="C128" s="112" t="s">
        <v>208</v>
      </c>
      <c r="D128" s="16">
        <v>78017</v>
      </c>
      <c r="E128" s="41">
        <v>9494</v>
      </c>
      <c r="F128" s="147"/>
      <c r="G128" s="24"/>
      <c r="H128" s="24"/>
      <c r="I128" s="143">
        <v>795.82</v>
      </c>
      <c r="J128" s="101"/>
      <c r="K128" s="101"/>
      <c r="L128" s="143">
        <v>345</v>
      </c>
      <c r="M128" s="143">
        <v>12.14</v>
      </c>
      <c r="N128" s="171">
        <v>315.56</v>
      </c>
      <c r="O128" s="102"/>
      <c r="P128" s="101"/>
      <c r="Q128" s="101"/>
      <c r="R128" s="143">
        <v>11.34</v>
      </c>
      <c r="S128" s="101"/>
      <c r="T128" s="101"/>
      <c r="U128" s="101"/>
      <c r="V128" s="101"/>
      <c r="W128" s="101"/>
      <c r="X128" s="101"/>
      <c r="Y128" s="101"/>
      <c r="Z128" s="101"/>
      <c r="AA128" s="109"/>
      <c r="AB128" s="101"/>
      <c r="AC128" s="214">
        <v>137.06</v>
      </c>
      <c r="AD128" s="183"/>
      <c r="AE128" s="141"/>
      <c r="AF128" s="141"/>
      <c r="AG128" s="164">
        <v>376.98</v>
      </c>
      <c r="AH128" s="265"/>
      <c r="AI128" s="164">
        <v>0.08</v>
      </c>
      <c r="AJ128" s="141"/>
      <c r="AK128" s="141"/>
      <c r="AL128" s="164">
        <v>0.06</v>
      </c>
      <c r="AM128" s="141"/>
      <c r="AN128" s="141"/>
      <c r="AO128" s="141"/>
      <c r="AP128" s="141"/>
      <c r="AQ128" s="141"/>
      <c r="AR128" s="180"/>
      <c r="AS128" s="180"/>
      <c r="AT128" s="164">
        <v>2.8000000000000001E-2</v>
      </c>
      <c r="AU128" s="179"/>
      <c r="AV128" s="180"/>
      <c r="AW128" s="180"/>
      <c r="AX128" s="180"/>
      <c r="AY128" s="180"/>
      <c r="AZ128" s="180"/>
      <c r="BA128" s="180"/>
      <c r="BB128" s="180"/>
      <c r="BC128" s="180"/>
      <c r="BD128" s="180"/>
      <c r="BE128" s="141"/>
      <c r="BF128" s="180"/>
      <c r="BG128" s="180"/>
      <c r="BH128" s="180"/>
      <c r="BI128" s="180"/>
      <c r="BJ128" s="180"/>
      <c r="BK128" s="180"/>
      <c r="BL128" s="180"/>
      <c r="BM128" s="180"/>
      <c r="BN128" s="180"/>
      <c r="BO128" s="145"/>
      <c r="BP128" s="180"/>
      <c r="BQ128" s="180"/>
      <c r="BR128" s="141"/>
      <c r="BS128" s="26">
        <f t="shared" si="17"/>
        <v>1994.068</v>
      </c>
      <c r="BT128" s="225">
        <v>1030.46</v>
      </c>
      <c r="BU128" s="101"/>
      <c r="BV128" s="101"/>
      <c r="BW128" s="25"/>
      <c r="BX128" s="26">
        <f t="shared" si="15"/>
        <v>1030.46</v>
      </c>
      <c r="BY128" s="199">
        <f t="shared" si="16"/>
        <v>65.929890548211162</v>
      </c>
      <c r="BZ128" s="90"/>
      <c r="CA128" s="40"/>
    </row>
    <row r="129" spans="1:80" ht="69.8" customHeight="1">
      <c r="A129" s="149" t="s">
        <v>113</v>
      </c>
      <c r="B129" s="151" t="s">
        <v>193</v>
      </c>
      <c r="C129" s="112" t="s">
        <v>456</v>
      </c>
      <c r="D129" s="16">
        <v>78018</v>
      </c>
      <c r="E129" s="41">
        <v>1096</v>
      </c>
      <c r="F129" s="147"/>
      <c r="G129" s="24"/>
      <c r="H129" s="24"/>
      <c r="I129" s="150">
        <v>75.72</v>
      </c>
      <c r="J129" s="46"/>
      <c r="K129" s="46"/>
      <c r="L129" s="150">
        <v>35.58</v>
      </c>
      <c r="M129" s="57"/>
      <c r="N129" s="150">
        <v>35.799999999999997</v>
      </c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207">
        <v>12.78</v>
      </c>
      <c r="AD129" s="194"/>
      <c r="AE129" s="194"/>
      <c r="AF129" s="194"/>
      <c r="AG129" s="207">
        <v>34.020000000000003</v>
      </c>
      <c r="AH129" s="265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80"/>
      <c r="AS129" s="180"/>
      <c r="AT129" s="180"/>
      <c r="AU129" s="179"/>
      <c r="AV129" s="180"/>
      <c r="AW129" s="180"/>
      <c r="AX129" s="180"/>
      <c r="AY129" s="180"/>
      <c r="AZ129" s="180"/>
      <c r="BA129" s="180"/>
      <c r="BB129" s="180"/>
      <c r="BC129" s="180"/>
      <c r="BD129" s="180"/>
      <c r="BE129" s="180"/>
      <c r="BF129" s="180"/>
      <c r="BG129" s="180"/>
      <c r="BH129" s="180"/>
      <c r="BI129" s="180"/>
      <c r="BJ129" s="180"/>
      <c r="BK129" s="180"/>
      <c r="BL129" s="180"/>
      <c r="BM129" s="180"/>
      <c r="BN129" s="180"/>
      <c r="BO129" s="145"/>
      <c r="BP129" s="180"/>
      <c r="BQ129" s="180"/>
      <c r="BR129" s="264"/>
      <c r="BS129" s="26">
        <f t="shared" si="17"/>
        <v>193.9</v>
      </c>
      <c r="BT129" s="225">
        <v>142.02000000000001</v>
      </c>
      <c r="BU129" s="101"/>
      <c r="BV129" s="101"/>
      <c r="BW129" s="25"/>
      <c r="BX129" s="26">
        <f t="shared" si="15"/>
        <v>142.02000000000001</v>
      </c>
      <c r="BY129" s="199">
        <f t="shared" si="16"/>
        <v>57.722076684924986</v>
      </c>
      <c r="BZ129" s="44"/>
      <c r="CA129" s="45"/>
    </row>
    <row r="130" spans="1:80" ht="65.25" customHeight="1">
      <c r="A130" s="149" t="s">
        <v>113</v>
      </c>
      <c r="B130" s="151" t="s">
        <v>193</v>
      </c>
      <c r="C130" s="112" t="s">
        <v>259</v>
      </c>
      <c r="D130" s="21">
        <v>78019</v>
      </c>
      <c r="E130" s="41">
        <v>2581</v>
      </c>
      <c r="F130" s="147"/>
      <c r="G130" s="101"/>
      <c r="H130" s="101"/>
      <c r="I130" s="150">
        <v>285.66000000000003</v>
      </c>
      <c r="J130" s="57"/>
      <c r="K130" s="150">
        <v>5.62</v>
      </c>
      <c r="L130" s="150">
        <v>85.78</v>
      </c>
      <c r="M130" s="57"/>
      <c r="N130" s="150">
        <v>111.28</v>
      </c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214">
        <v>53.74</v>
      </c>
      <c r="AD130" s="184"/>
      <c r="AE130" s="184"/>
      <c r="AF130" s="184"/>
      <c r="AG130" s="207">
        <v>98.24</v>
      </c>
      <c r="AH130" s="184"/>
      <c r="AI130" s="184"/>
      <c r="AJ130" s="184"/>
      <c r="AK130" s="184"/>
      <c r="AL130" s="184"/>
      <c r="AM130" s="184"/>
      <c r="AN130" s="184"/>
      <c r="AO130" s="184"/>
      <c r="AP130" s="184"/>
      <c r="AQ130" s="141"/>
      <c r="AR130" s="141"/>
      <c r="AS130" s="141"/>
      <c r="AT130" s="141"/>
      <c r="AU130" s="179"/>
      <c r="AV130" s="180"/>
      <c r="AW130" s="180"/>
      <c r="AX130" s="141"/>
      <c r="AY130" s="141"/>
      <c r="AZ130" s="141"/>
      <c r="BA130" s="141"/>
      <c r="BB130" s="141"/>
      <c r="BC130" s="141"/>
      <c r="BD130" s="141"/>
      <c r="BE130" s="141"/>
      <c r="BF130" s="180"/>
      <c r="BG130" s="180"/>
      <c r="BH130" s="141"/>
      <c r="BI130" s="141"/>
      <c r="BJ130" s="141"/>
      <c r="BK130" s="141"/>
      <c r="BL130" s="141"/>
      <c r="BM130" s="141"/>
      <c r="BN130" s="141"/>
      <c r="BO130" s="145"/>
      <c r="BP130" s="180"/>
      <c r="BQ130" s="141"/>
      <c r="BR130" s="190"/>
      <c r="BS130" s="26">
        <f t="shared" ref="BS130:BS152" si="18">SUM(G130:BR130)</f>
        <v>640.32000000000005</v>
      </c>
      <c r="BT130" s="225">
        <v>529.91999999999996</v>
      </c>
      <c r="BU130" s="101"/>
      <c r="BV130" s="101"/>
      <c r="BW130" s="25"/>
      <c r="BX130" s="26">
        <f t="shared" si="15"/>
        <v>529.91999999999996</v>
      </c>
      <c r="BY130" s="199">
        <f t="shared" si="16"/>
        <v>54.716981132075468</v>
      </c>
      <c r="BZ130" s="44"/>
      <c r="CA130" s="45"/>
    </row>
    <row r="131" spans="1:80" ht="62.5" customHeight="1">
      <c r="A131" s="149" t="s">
        <v>113</v>
      </c>
      <c r="B131" s="151" t="s">
        <v>193</v>
      </c>
      <c r="C131" s="112" t="s">
        <v>195</v>
      </c>
      <c r="D131" s="16">
        <v>78020</v>
      </c>
      <c r="E131" s="41">
        <v>2011</v>
      </c>
      <c r="F131" s="147"/>
      <c r="G131" s="24"/>
      <c r="H131" s="24"/>
      <c r="I131" s="143">
        <v>102.6</v>
      </c>
      <c r="J131" s="101"/>
      <c r="K131" s="101"/>
      <c r="L131" s="143">
        <v>6.2</v>
      </c>
      <c r="M131" s="143">
        <v>40.78</v>
      </c>
      <c r="N131" s="171">
        <v>40.86</v>
      </c>
      <c r="O131" s="102"/>
      <c r="P131" s="101"/>
      <c r="Q131" s="101"/>
      <c r="R131" s="150">
        <v>2.08</v>
      </c>
      <c r="S131" s="101"/>
      <c r="T131" s="101"/>
      <c r="U131" s="101"/>
      <c r="V131" s="143">
        <v>1.72</v>
      </c>
      <c r="W131" s="25"/>
      <c r="X131" s="101"/>
      <c r="Y131" s="101"/>
      <c r="Z131" s="143">
        <v>12.84</v>
      </c>
      <c r="AA131" s="109"/>
      <c r="AB131" s="101"/>
      <c r="AC131" s="214">
        <v>16.98</v>
      </c>
      <c r="AD131" s="141"/>
      <c r="AE131" s="141"/>
      <c r="AF131" s="141"/>
      <c r="AG131" s="164">
        <v>60.2</v>
      </c>
      <c r="AH131" s="265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80"/>
      <c r="AS131" s="180"/>
      <c r="AT131" s="180"/>
      <c r="AU131" s="179"/>
      <c r="AV131" s="180"/>
      <c r="AW131" s="180"/>
      <c r="AX131" s="180"/>
      <c r="AY131" s="180"/>
      <c r="AZ131" s="180"/>
      <c r="BA131" s="180"/>
      <c r="BB131" s="180"/>
      <c r="BC131" s="180"/>
      <c r="BD131" s="180"/>
      <c r="BE131" s="180"/>
      <c r="BF131" s="180"/>
      <c r="BG131" s="180"/>
      <c r="BH131" s="180"/>
      <c r="BI131" s="180"/>
      <c r="BJ131" s="180"/>
      <c r="BK131" s="180"/>
      <c r="BL131" s="180"/>
      <c r="BM131" s="180"/>
      <c r="BN131" s="180"/>
      <c r="BO131" s="145"/>
      <c r="BP131" s="180"/>
      <c r="BQ131" s="180"/>
      <c r="BR131" s="264"/>
      <c r="BS131" s="26">
        <f t="shared" si="18"/>
        <v>284.26</v>
      </c>
      <c r="BT131" s="225">
        <v>113.24</v>
      </c>
      <c r="BU131" s="101"/>
      <c r="BV131" s="101"/>
      <c r="BW131" s="25"/>
      <c r="BX131" s="26">
        <f t="shared" si="15"/>
        <v>113.24</v>
      </c>
      <c r="BY131" s="199">
        <f t="shared" si="16"/>
        <v>71.511949685534589</v>
      </c>
      <c r="BZ131" s="58"/>
      <c r="CA131" s="45"/>
    </row>
    <row r="132" spans="1:80" ht="66.75" customHeight="1">
      <c r="A132" s="149" t="s">
        <v>113</v>
      </c>
      <c r="B132" s="151" t="s">
        <v>193</v>
      </c>
      <c r="C132" s="112" t="s">
        <v>457</v>
      </c>
      <c r="D132" s="16">
        <v>78021</v>
      </c>
      <c r="E132" s="41">
        <v>1326</v>
      </c>
      <c r="F132" s="147"/>
      <c r="G132" s="24"/>
      <c r="H132" s="24"/>
      <c r="I132" s="143">
        <v>122.14</v>
      </c>
      <c r="J132" s="101"/>
      <c r="K132" s="101"/>
      <c r="L132" s="143">
        <v>38.94</v>
      </c>
      <c r="M132" s="143">
        <v>4.33</v>
      </c>
      <c r="N132" s="143">
        <v>67.06</v>
      </c>
      <c r="O132" s="57"/>
      <c r="P132" s="101"/>
      <c r="Q132" s="101"/>
      <c r="R132" s="57"/>
      <c r="S132" s="101"/>
      <c r="T132" s="143">
        <v>1.47</v>
      </c>
      <c r="U132" s="143">
        <v>0.39</v>
      </c>
      <c r="V132" s="101"/>
      <c r="W132" s="101"/>
      <c r="X132" s="101"/>
      <c r="Y132" s="101"/>
      <c r="Z132" s="101"/>
      <c r="AA132" s="109"/>
      <c r="AB132" s="101"/>
      <c r="AC132" s="214">
        <v>45.4</v>
      </c>
      <c r="AD132" s="141"/>
      <c r="AE132" s="141"/>
      <c r="AF132" s="141"/>
      <c r="AG132" s="164">
        <v>49.1</v>
      </c>
      <c r="AH132" s="265"/>
      <c r="AI132" s="141"/>
      <c r="AJ132" s="141"/>
      <c r="AK132" s="141"/>
      <c r="AL132" s="141"/>
      <c r="AM132" s="141"/>
      <c r="AN132" s="141"/>
      <c r="AO132" s="141"/>
      <c r="AP132" s="164">
        <v>0.66</v>
      </c>
      <c r="AQ132" s="141"/>
      <c r="AR132" s="180"/>
      <c r="AS132" s="180"/>
      <c r="AT132" s="180"/>
      <c r="AU132" s="179"/>
      <c r="AV132" s="180"/>
      <c r="AW132" s="180"/>
      <c r="AX132" s="180"/>
      <c r="AY132" s="180"/>
      <c r="AZ132" s="180"/>
      <c r="BA132" s="180"/>
      <c r="BB132" s="180"/>
      <c r="BC132" s="180"/>
      <c r="BD132" s="180"/>
      <c r="BE132" s="180"/>
      <c r="BF132" s="180"/>
      <c r="BG132" s="180"/>
      <c r="BH132" s="180"/>
      <c r="BI132" s="180"/>
      <c r="BJ132" s="180"/>
      <c r="BK132" s="180"/>
      <c r="BL132" s="180"/>
      <c r="BM132" s="180"/>
      <c r="BN132" s="180"/>
      <c r="BO132" s="145"/>
      <c r="BP132" s="180"/>
      <c r="BQ132" s="180"/>
      <c r="BR132" s="264"/>
      <c r="BS132" s="26">
        <f t="shared" si="18"/>
        <v>329.49</v>
      </c>
      <c r="BT132" s="305">
        <v>322</v>
      </c>
      <c r="BU132" s="27"/>
      <c r="BV132" s="27"/>
      <c r="BW132" s="42"/>
      <c r="BX132" s="43">
        <f t="shared" si="15"/>
        <v>322</v>
      </c>
      <c r="BY132" s="199">
        <f t="shared" si="16"/>
        <v>50.574836144837221</v>
      </c>
      <c r="BZ132" s="53"/>
      <c r="CA132" s="54"/>
    </row>
    <row r="133" spans="1:80" ht="54" customHeight="1">
      <c r="A133" s="149" t="s">
        <v>113</v>
      </c>
      <c r="B133" s="151" t="s">
        <v>193</v>
      </c>
      <c r="C133" s="112" t="s">
        <v>458</v>
      </c>
      <c r="D133" s="16">
        <v>78022</v>
      </c>
      <c r="E133" s="41">
        <v>1122</v>
      </c>
      <c r="F133" s="147"/>
      <c r="G133" s="101"/>
      <c r="H133" s="101"/>
      <c r="I133" s="143">
        <v>105.62</v>
      </c>
      <c r="J133" s="101"/>
      <c r="K133" s="101"/>
      <c r="L133" s="143">
        <v>16.600000000000001</v>
      </c>
      <c r="M133" s="143">
        <v>7.4</v>
      </c>
      <c r="N133" s="143">
        <v>36.64</v>
      </c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214">
        <v>7.78</v>
      </c>
      <c r="AD133" s="141"/>
      <c r="AE133" s="141"/>
      <c r="AF133" s="141"/>
      <c r="AG133" s="164">
        <v>28.24</v>
      </c>
      <c r="AH133" s="141"/>
      <c r="AI133" s="141"/>
      <c r="AJ133" s="141"/>
      <c r="AK133" s="141"/>
      <c r="AL133" s="141"/>
      <c r="AM133" s="141"/>
      <c r="AN133" s="141"/>
      <c r="AO133" s="141"/>
      <c r="AP133" s="141"/>
      <c r="AQ133" s="141"/>
      <c r="AR133" s="141"/>
      <c r="AS133" s="141"/>
      <c r="AT133" s="141"/>
      <c r="AU133" s="179"/>
      <c r="AV133" s="180"/>
      <c r="AW133" s="180"/>
      <c r="AX133" s="141"/>
      <c r="AY133" s="141"/>
      <c r="AZ133" s="141"/>
      <c r="BA133" s="141"/>
      <c r="BB133" s="141"/>
      <c r="BC133" s="141"/>
      <c r="BD133" s="141"/>
      <c r="BE133" s="141"/>
      <c r="BF133" s="180"/>
      <c r="BG133" s="180"/>
      <c r="BH133" s="141"/>
      <c r="BI133" s="141"/>
      <c r="BJ133" s="141"/>
      <c r="BK133" s="141"/>
      <c r="BL133" s="141"/>
      <c r="BM133" s="141"/>
      <c r="BN133" s="141"/>
      <c r="BO133" s="145"/>
      <c r="BP133" s="180"/>
      <c r="BQ133" s="141"/>
      <c r="BR133" s="190"/>
      <c r="BS133" s="26">
        <f t="shared" si="18"/>
        <v>202.28</v>
      </c>
      <c r="BT133" s="192">
        <v>83.32</v>
      </c>
      <c r="BU133" s="101"/>
      <c r="BV133" s="101"/>
      <c r="BW133" s="25"/>
      <c r="BX133" s="26">
        <f t="shared" si="15"/>
        <v>83.32</v>
      </c>
      <c r="BY133" s="199">
        <f t="shared" si="16"/>
        <v>70.826330532212879</v>
      </c>
      <c r="BZ133" s="44"/>
      <c r="CA133" s="45"/>
    </row>
    <row r="134" spans="1:80" ht="56.25" customHeight="1">
      <c r="A134" s="149" t="s">
        <v>113</v>
      </c>
      <c r="B134" s="151" t="s">
        <v>193</v>
      </c>
      <c r="C134" s="152" t="s">
        <v>459</v>
      </c>
      <c r="D134" s="16">
        <v>78023</v>
      </c>
      <c r="E134" s="41">
        <v>1503</v>
      </c>
      <c r="F134" s="147"/>
      <c r="G134" s="57"/>
      <c r="H134" s="57"/>
      <c r="I134" s="57"/>
      <c r="J134" s="57"/>
      <c r="K134" s="57"/>
      <c r="L134" s="150">
        <v>25.06</v>
      </c>
      <c r="M134" s="150">
        <v>17.12</v>
      </c>
      <c r="N134" s="150">
        <v>51.42</v>
      </c>
      <c r="O134" s="57"/>
      <c r="P134" s="57"/>
      <c r="Q134" s="57"/>
      <c r="R134" s="57"/>
      <c r="S134" s="57"/>
      <c r="T134" s="57"/>
      <c r="U134" s="150">
        <v>0.96</v>
      </c>
      <c r="V134" s="150">
        <v>2.5099999999999998</v>
      </c>
      <c r="W134" s="57"/>
      <c r="X134" s="57"/>
      <c r="Y134" s="57"/>
      <c r="Z134" s="57"/>
      <c r="AA134" s="57"/>
      <c r="AB134" s="57"/>
      <c r="AC134" s="214">
        <v>79.94</v>
      </c>
      <c r="AD134" s="184"/>
      <c r="AE134" s="184"/>
      <c r="AF134" s="184"/>
      <c r="AG134" s="207">
        <v>45.26</v>
      </c>
      <c r="AH134" s="184"/>
      <c r="AI134" s="184"/>
      <c r="AJ134" s="184"/>
      <c r="AK134" s="184"/>
      <c r="AL134" s="184"/>
      <c r="AM134" s="184"/>
      <c r="AN134" s="184"/>
      <c r="AO134" s="184"/>
      <c r="AP134" s="184"/>
      <c r="AQ134" s="184"/>
      <c r="AR134" s="184"/>
      <c r="AS134" s="184"/>
      <c r="AT134" s="184"/>
      <c r="AU134" s="179"/>
      <c r="AV134" s="180"/>
      <c r="AW134" s="180"/>
      <c r="AX134" s="184"/>
      <c r="AY134" s="184"/>
      <c r="AZ134" s="184"/>
      <c r="BA134" s="184"/>
      <c r="BB134" s="184"/>
      <c r="BC134" s="184"/>
      <c r="BD134" s="184"/>
      <c r="BE134" s="184"/>
      <c r="BF134" s="180"/>
      <c r="BG134" s="180"/>
      <c r="BH134" s="184"/>
      <c r="BI134" s="184"/>
      <c r="BJ134" s="184"/>
      <c r="BK134" s="184"/>
      <c r="BL134" s="184"/>
      <c r="BM134" s="184"/>
      <c r="BN134" s="184"/>
      <c r="BO134" s="145"/>
      <c r="BP134" s="180"/>
      <c r="BQ134" s="184"/>
      <c r="BR134" s="266"/>
      <c r="BS134" s="26">
        <f t="shared" si="18"/>
        <v>222.26999999999998</v>
      </c>
      <c r="BT134" s="305">
        <v>307.98</v>
      </c>
      <c r="BU134" s="27"/>
      <c r="BV134" s="27"/>
      <c r="BW134" s="42"/>
      <c r="BX134" s="43">
        <f t="shared" si="15"/>
        <v>307.98</v>
      </c>
      <c r="BY134" s="199">
        <f t="shared" si="16"/>
        <v>41.917963224893917</v>
      </c>
      <c r="BZ134" s="53"/>
      <c r="CA134" s="54"/>
    </row>
    <row r="135" spans="1:80" ht="57.75" customHeight="1">
      <c r="A135" s="149" t="s">
        <v>113</v>
      </c>
      <c r="B135" s="151" t="s">
        <v>193</v>
      </c>
      <c r="C135" s="152" t="s">
        <v>460</v>
      </c>
      <c r="D135" s="155">
        <v>78024</v>
      </c>
      <c r="E135" s="41">
        <v>648</v>
      </c>
      <c r="F135" s="147"/>
      <c r="G135" s="101"/>
      <c r="H135" s="101"/>
      <c r="I135" s="143">
        <v>33.76</v>
      </c>
      <c r="J135" s="101"/>
      <c r="K135" s="101"/>
      <c r="L135" s="101"/>
      <c r="M135" s="143">
        <v>1.22</v>
      </c>
      <c r="N135" s="143">
        <v>3.5739999999999998</v>
      </c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45"/>
      <c r="AD135" s="141"/>
      <c r="AE135" s="141"/>
      <c r="AF135" s="141"/>
      <c r="AG135" s="164">
        <v>4.84</v>
      </c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  <c r="BJ135" s="141"/>
      <c r="BK135" s="141"/>
      <c r="BL135" s="141"/>
      <c r="BM135" s="141"/>
      <c r="BN135" s="141"/>
      <c r="BO135" s="141"/>
      <c r="BP135" s="141"/>
      <c r="BQ135" s="141"/>
      <c r="BR135" s="141"/>
      <c r="BS135" s="26">
        <f t="shared" si="18"/>
        <v>43.393999999999991</v>
      </c>
      <c r="BT135" s="213">
        <v>138.04</v>
      </c>
      <c r="BU135" s="27"/>
      <c r="BV135" s="27"/>
      <c r="BW135" s="42"/>
      <c r="BX135" s="43">
        <f t="shared" si="15"/>
        <v>138.04</v>
      </c>
      <c r="BY135" s="199">
        <f t="shared" si="16"/>
        <v>23.917237122038866</v>
      </c>
      <c r="BZ135" s="44"/>
      <c r="CA135" s="45"/>
    </row>
    <row r="136" spans="1:80" ht="60.8" customHeight="1">
      <c r="A136" s="149" t="s">
        <v>113</v>
      </c>
      <c r="B136" s="151" t="s">
        <v>193</v>
      </c>
      <c r="C136" s="152" t="s">
        <v>461</v>
      </c>
      <c r="D136" s="155">
        <v>78025</v>
      </c>
      <c r="E136" s="41">
        <v>7387</v>
      </c>
      <c r="F136" s="147"/>
      <c r="G136" s="57"/>
      <c r="H136" s="61"/>
      <c r="I136" s="143">
        <v>1184.2</v>
      </c>
      <c r="J136" s="91"/>
      <c r="K136" s="150">
        <v>1.76</v>
      </c>
      <c r="L136" s="150">
        <v>182.56</v>
      </c>
      <c r="M136" s="150">
        <v>209.74</v>
      </c>
      <c r="N136" s="150">
        <v>361.84</v>
      </c>
      <c r="O136" s="57"/>
      <c r="P136" s="150">
        <v>1.68</v>
      </c>
      <c r="Q136" s="57"/>
      <c r="R136" s="150">
        <v>4.18</v>
      </c>
      <c r="S136" s="57"/>
      <c r="T136" s="150">
        <v>9.4</v>
      </c>
      <c r="U136" s="150">
        <v>9.06</v>
      </c>
      <c r="V136" s="150">
        <v>19.079999999999998</v>
      </c>
      <c r="W136" s="57"/>
      <c r="X136" s="150">
        <v>3.4</v>
      </c>
      <c r="Y136" s="150">
        <v>0.1</v>
      </c>
      <c r="Z136" s="57"/>
      <c r="AA136" s="57"/>
      <c r="AB136" s="150">
        <v>13.42</v>
      </c>
      <c r="AC136" s="214">
        <v>148.96</v>
      </c>
      <c r="AD136" s="184"/>
      <c r="AE136" s="184"/>
      <c r="AF136" s="184"/>
      <c r="AG136" s="207">
        <v>400.1</v>
      </c>
      <c r="AH136" s="184"/>
      <c r="AI136" s="184"/>
      <c r="AJ136" s="184"/>
      <c r="AK136" s="184"/>
      <c r="AL136" s="184"/>
      <c r="AM136" s="184"/>
      <c r="AN136" s="184"/>
      <c r="AO136" s="184"/>
      <c r="AP136" s="207">
        <v>0.19</v>
      </c>
      <c r="AQ136" s="184"/>
      <c r="AR136" s="184"/>
      <c r="AS136" s="184"/>
      <c r="AT136" s="184"/>
      <c r="AU136" s="179"/>
      <c r="AV136" s="180"/>
      <c r="AW136" s="180"/>
      <c r="AX136" s="184"/>
      <c r="AY136" s="184"/>
      <c r="AZ136" s="184"/>
      <c r="BA136" s="184"/>
      <c r="BB136" s="184"/>
      <c r="BC136" s="184"/>
      <c r="BD136" s="184"/>
      <c r="BE136" s="184"/>
      <c r="BF136" s="180"/>
      <c r="BG136" s="180"/>
      <c r="BH136" s="184"/>
      <c r="BI136" s="184"/>
      <c r="BJ136" s="184"/>
      <c r="BK136" s="184"/>
      <c r="BL136" s="184"/>
      <c r="BM136" s="184"/>
      <c r="BN136" s="184"/>
      <c r="BO136" s="145"/>
      <c r="BP136" s="180"/>
      <c r="BQ136" s="184"/>
      <c r="BR136" s="266"/>
      <c r="BS136" s="26">
        <f t="shared" si="18"/>
        <v>2549.67</v>
      </c>
      <c r="BT136" s="305">
        <v>1064.0999999999999</v>
      </c>
      <c r="BU136" s="27"/>
      <c r="BV136" s="27"/>
      <c r="BW136" s="25"/>
      <c r="BX136" s="43">
        <f t="shared" si="15"/>
        <v>1064.0999999999999</v>
      </c>
      <c r="BY136" s="199">
        <f t="shared" si="16"/>
        <v>70.554296482620643</v>
      </c>
      <c r="BZ136" s="53"/>
      <c r="CA136" s="54"/>
      <c r="CB136" s="1">
        <v>72.72</v>
      </c>
    </row>
    <row r="137" spans="1:80" ht="63" customHeight="1">
      <c r="A137" s="20" t="s">
        <v>113</v>
      </c>
      <c r="B137" s="189" t="s">
        <v>193</v>
      </c>
      <c r="C137" s="112" t="s">
        <v>209</v>
      </c>
      <c r="D137" s="16">
        <v>78026</v>
      </c>
      <c r="E137" s="41">
        <v>3086</v>
      </c>
      <c r="F137" s="147"/>
      <c r="G137" s="57"/>
      <c r="H137" s="57"/>
      <c r="I137" s="150">
        <v>392.16</v>
      </c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145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4"/>
      <c r="AU137" s="179"/>
      <c r="AV137" s="180"/>
      <c r="AW137" s="180"/>
      <c r="AX137" s="184"/>
      <c r="AY137" s="184"/>
      <c r="AZ137" s="184"/>
      <c r="BA137" s="184"/>
      <c r="BB137" s="184"/>
      <c r="BC137" s="184"/>
      <c r="BD137" s="184"/>
      <c r="BE137" s="184"/>
      <c r="BF137" s="180"/>
      <c r="BG137" s="180"/>
      <c r="BH137" s="184"/>
      <c r="BI137" s="184"/>
      <c r="BJ137" s="184"/>
      <c r="BK137" s="184"/>
      <c r="BL137" s="184"/>
      <c r="BM137" s="184"/>
      <c r="BN137" s="184"/>
      <c r="BO137" s="145"/>
      <c r="BP137" s="180"/>
      <c r="BQ137" s="184"/>
      <c r="BR137" s="266"/>
      <c r="BS137" s="26">
        <f t="shared" si="18"/>
        <v>392.16</v>
      </c>
      <c r="BT137" s="305">
        <v>173.32</v>
      </c>
      <c r="BU137" s="27"/>
      <c r="BV137" s="27"/>
      <c r="BW137" s="42"/>
      <c r="BX137" s="43">
        <f t="shared" si="15"/>
        <v>173.32</v>
      </c>
      <c r="BY137" s="199">
        <f t="shared" si="16"/>
        <v>69.34993280045272</v>
      </c>
      <c r="BZ137" s="44"/>
      <c r="CA137" s="45"/>
    </row>
    <row r="138" spans="1:80" ht="69.8" customHeight="1">
      <c r="A138" s="20" t="s">
        <v>113</v>
      </c>
      <c r="B138" s="151" t="s">
        <v>193</v>
      </c>
      <c r="C138" s="87" t="s">
        <v>245</v>
      </c>
      <c r="D138" s="21">
        <v>78027</v>
      </c>
      <c r="E138" s="41">
        <v>209</v>
      </c>
      <c r="F138" s="147"/>
      <c r="G138" s="32"/>
      <c r="H138" s="32"/>
      <c r="I138" s="237">
        <v>11.452999999999999</v>
      </c>
      <c r="J138" s="173"/>
      <c r="K138" s="173"/>
      <c r="L138" s="237">
        <v>7.24</v>
      </c>
      <c r="M138" s="173"/>
      <c r="N138" s="237">
        <v>8.3170000000000002</v>
      </c>
      <c r="O138" s="173"/>
      <c r="P138" s="173"/>
      <c r="Q138" s="173"/>
      <c r="R138" s="237">
        <v>0.69699999999999995</v>
      </c>
      <c r="S138" s="173"/>
      <c r="T138" s="237">
        <v>0.85199999999999998</v>
      </c>
      <c r="U138" s="237">
        <v>0.51100000000000001</v>
      </c>
      <c r="V138" s="237">
        <v>0.63400000000000001</v>
      </c>
      <c r="W138" s="173"/>
      <c r="X138" s="173"/>
      <c r="Y138" s="173"/>
      <c r="Z138" s="173"/>
      <c r="AA138" s="173"/>
      <c r="AB138" s="173"/>
      <c r="AC138" s="214">
        <v>4.2240000000000002</v>
      </c>
      <c r="AD138" s="181"/>
      <c r="AE138" s="181"/>
      <c r="AF138" s="288"/>
      <c r="AG138" s="237">
        <v>9.0809999999999995</v>
      </c>
      <c r="AH138" s="173"/>
      <c r="AI138" s="173"/>
      <c r="AJ138" s="173"/>
      <c r="AK138" s="173"/>
      <c r="AL138" s="173"/>
      <c r="AM138" s="173"/>
      <c r="AN138" s="173"/>
      <c r="AO138" s="173"/>
      <c r="AP138" s="142">
        <v>0.22</v>
      </c>
      <c r="AQ138" s="181"/>
      <c r="AR138" s="265"/>
      <c r="AS138" s="265"/>
      <c r="AT138" s="145"/>
      <c r="AU138" s="179"/>
      <c r="AV138" s="180"/>
      <c r="AW138" s="180"/>
      <c r="AX138" s="265"/>
      <c r="AY138" s="265"/>
      <c r="AZ138" s="265"/>
      <c r="BA138" s="265"/>
      <c r="BB138" s="265"/>
      <c r="BC138" s="265"/>
      <c r="BD138" s="265"/>
      <c r="BE138" s="265"/>
      <c r="BF138" s="180"/>
      <c r="BG138" s="180"/>
      <c r="BH138" s="265"/>
      <c r="BI138" s="265"/>
      <c r="BJ138" s="265"/>
      <c r="BK138" s="265"/>
      <c r="BL138" s="265"/>
      <c r="BM138" s="265"/>
      <c r="BN138" s="265"/>
      <c r="BO138" s="145"/>
      <c r="BP138" s="180"/>
      <c r="BQ138" s="265"/>
      <c r="BR138" s="289"/>
      <c r="BS138" s="26">
        <f t="shared" si="18"/>
        <v>43.228999999999999</v>
      </c>
      <c r="BT138" s="213">
        <v>17.734999999999999</v>
      </c>
      <c r="BU138" s="27"/>
      <c r="BV138" s="27"/>
      <c r="BW138" s="42"/>
      <c r="BX138" s="89">
        <f t="shared" si="15"/>
        <v>17.734999999999999</v>
      </c>
      <c r="BY138" s="199">
        <f t="shared" si="16"/>
        <v>70.909061085230633</v>
      </c>
      <c r="BZ138" s="92"/>
      <c r="CA138" s="93"/>
    </row>
    <row r="139" spans="1:80" ht="75.25" customHeight="1">
      <c r="A139" s="149" t="s">
        <v>113</v>
      </c>
      <c r="B139" s="151" t="s">
        <v>193</v>
      </c>
      <c r="C139" s="112" t="s">
        <v>462</v>
      </c>
      <c r="D139" s="16">
        <v>78029</v>
      </c>
      <c r="E139" s="41">
        <v>16540</v>
      </c>
      <c r="F139" s="147"/>
      <c r="G139" s="27"/>
      <c r="H139" s="27"/>
      <c r="I139" s="143">
        <v>2363.86</v>
      </c>
      <c r="J139" s="101"/>
      <c r="K139" s="143">
        <v>713.86</v>
      </c>
      <c r="L139" s="101"/>
      <c r="M139" s="143">
        <v>445.3</v>
      </c>
      <c r="N139" s="171">
        <v>586.98</v>
      </c>
      <c r="O139" s="57"/>
      <c r="P139" s="101"/>
      <c r="Q139" s="101"/>
      <c r="R139" s="150">
        <v>15.64</v>
      </c>
      <c r="S139" s="101"/>
      <c r="T139" s="101"/>
      <c r="U139" s="143">
        <v>15.78</v>
      </c>
      <c r="V139" s="143">
        <v>12.18</v>
      </c>
      <c r="W139" s="101"/>
      <c r="X139" s="101"/>
      <c r="Y139" s="101"/>
      <c r="Z139" s="101"/>
      <c r="AA139" s="101"/>
      <c r="AB139" s="101"/>
      <c r="AC139" s="214">
        <v>303.08</v>
      </c>
      <c r="AD139" s="141"/>
      <c r="AE139" s="141"/>
      <c r="AF139" s="141"/>
      <c r="AG139" s="164">
        <v>647.66</v>
      </c>
      <c r="AH139" s="265"/>
      <c r="AI139" s="164">
        <v>0.56000000000000005</v>
      </c>
      <c r="AJ139" s="141"/>
      <c r="AK139" s="141"/>
      <c r="AL139" s="141"/>
      <c r="AM139" s="141"/>
      <c r="AN139" s="141"/>
      <c r="AO139" s="141"/>
      <c r="AP139" s="141"/>
      <c r="AQ139" s="141"/>
      <c r="AR139" s="180"/>
      <c r="AS139" s="180"/>
      <c r="AT139" s="180"/>
      <c r="AU139" s="179"/>
      <c r="AV139" s="180"/>
      <c r="AW139" s="180"/>
      <c r="AX139" s="180"/>
      <c r="AY139" s="180"/>
      <c r="AZ139" s="180"/>
      <c r="BA139" s="180"/>
      <c r="BB139" s="180"/>
      <c r="BC139" s="180"/>
      <c r="BD139" s="180"/>
      <c r="BE139" s="141"/>
      <c r="BF139" s="180"/>
      <c r="BG139" s="180"/>
      <c r="BH139" s="180"/>
      <c r="BI139" s="180"/>
      <c r="BJ139" s="180"/>
      <c r="BK139" s="180"/>
      <c r="BL139" s="180"/>
      <c r="BM139" s="180"/>
      <c r="BN139" s="180"/>
      <c r="BO139" s="145"/>
      <c r="BP139" s="180"/>
      <c r="BQ139" s="180"/>
      <c r="BR139" s="264"/>
      <c r="BS139" s="26">
        <f t="shared" si="18"/>
        <v>5104.9000000000005</v>
      </c>
      <c r="BT139" s="305">
        <v>2495.64</v>
      </c>
      <c r="BU139" s="27"/>
      <c r="BV139" s="27"/>
      <c r="BW139" s="42"/>
      <c r="BX139" s="43">
        <f t="shared" si="15"/>
        <v>2495.64</v>
      </c>
      <c r="BY139" s="199">
        <f t="shared" si="16"/>
        <v>67.164964594620912</v>
      </c>
      <c r="BZ139" s="62">
        <v>16.329999999999998</v>
      </c>
      <c r="CA139" s="63"/>
    </row>
    <row r="140" spans="1:80" ht="73.55" customHeight="1">
      <c r="A140" s="149" t="s">
        <v>113</v>
      </c>
      <c r="B140" s="151" t="s">
        <v>193</v>
      </c>
      <c r="C140" s="152" t="s">
        <v>210</v>
      </c>
      <c r="D140" s="16">
        <v>78030</v>
      </c>
      <c r="E140" s="41">
        <v>2616</v>
      </c>
      <c r="F140" s="147">
        <v>395</v>
      </c>
      <c r="G140" s="150">
        <v>83.233000000000004</v>
      </c>
      <c r="H140" s="95"/>
      <c r="I140" s="150">
        <v>193.82</v>
      </c>
      <c r="J140" s="102"/>
      <c r="K140" s="150">
        <v>2.1</v>
      </c>
      <c r="L140" s="150">
        <v>72.88</v>
      </c>
      <c r="M140" s="57"/>
      <c r="N140" s="150">
        <v>83.1</v>
      </c>
      <c r="O140" s="102"/>
      <c r="P140" s="102"/>
      <c r="Q140" s="188"/>
      <c r="R140" s="207">
        <v>7.96</v>
      </c>
      <c r="S140" s="188"/>
      <c r="T140" s="172">
        <v>0.748</v>
      </c>
      <c r="U140" s="172">
        <v>0.315</v>
      </c>
      <c r="V140" s="172">
        <v>0.29299999999999998</v>
      </c>
      <c r="W140" s="172"/>
      <c r="X140" s="102"/>
      <c r="Y140" s="102"/>
      <c r="Z140" s="102"/>
      <c r="AA140" s="102"/>
      <c r="AB140" s="102"/>
      <c r="AC140" s="214">
        <v>18.78</v>
      </c>
      <c r="AD140" s="184"/>
      <c r="AE140" s="184"/>
      <c r="AF140" s="184"/>
      <c r="AG140" s="207">
        <v>93.66</v>
      </c>
      <c r="AH140" s="188"/>
      <c r="AI140" s="207">
        <v>6.0999999999999999E-2</v>
      </c>
      <c r="AJ140" s="188"/>
      <c r="AK140" s="188"/>
      <c r="AL140" s="207">
        <v>0.03</v>
      </c>
      <c r="AM140" s="188"/>
      <c r="AN140" s="188"/>
      <c r="AO140" s="188"/>
      <c r="AP140" s="207">
        <v>2.02</v>
      </c>
      <c r="AQ140" s="141"/>
      <c r="AR140" s="180"/>
      <c r="AS140" s="180"/>
      <c r="AT140" s="180"/>
      <c r="AU140" s="179"/>
      <c r="AV140" s="180"/>
      <c r="AW140" s="180"/>
      <c r="AX140" s="180"/>
      <c r="AY140" s="180"/>
      <c r="AZ140" s="180"/>
      <c r="BA140" s="180"/>
      <c r="BB140" s="180"/>
      <c r="BC140" s="207">
        <v>0.15</v>
      </c>
      <c r="BD140" s="180"/>
      <c r="BE140" s="180"/>
      <c r="BF140" s="180"/>
      <c r="BG140" s="180"/>
      <c r="BH140" s="180"/>
      <c r="BI140" s="180"/>
      <c r="BJ140" s="180"/>
      <c r="BK140" s="180"/>
      <c r="BL140" s="180"/>
      <c r="BM140" s="180"/>
      <c r="BN140" s="180"/>
      <c r="BO140" s="145"/>
      <c r="BP140" s="180"/>
      <c r="BQ140" s="180"/>
      <c r="BR140" s="264"/>
      <c r="BS140" s="26">
        <f t="shared" si="18"/>
        <v>559.15</v>
      </c>
      <c r="BT140" s="225">
        <v>260.39999999999998</v>
      </c>
      <c r="BU140" s="101"/>
      <c r="BV140" s="101"/>
      <c r="BW140" s="25"/>
      <c r="BX140" s="26">
        <f t="shared" si="15"/>
        <v>260.39999999999998</v>
      </c>
      <c r="BY140" s="199">
        <f t="shared" si="16"/>
        <v>68.226465743395764</v>
      </c>
      <c r="BZ140" s="53"/>
      <c r="CA140" s="54"/>
    </row>
    <row r="141" spans="1:80" ht="81.7" customHeight="1">
      <c r="A141" s="96" t="s">
        <v>113</v>
      </c>
      <c r="B141" s="210" t="s">
        <v>193</v>
      </c>
      <c r="C141" s="112" t="s">
        <v>211</v>
      </c>
      <c r="D141" s="97">
        <v>78031</v>
      </c>
      <c r="E141" s="41">
        <v>9277</v>
      </c>
      <c r="F141" s="147"/>
      <c r="G141" s="24"/>
      <c r="H141" s="24"/>
      <c r="I141" s="143">
        <v>1310.24</v>
      </c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81"/>
      <c r="AB141" s="81"/>
      <c r="AC141" s="145"/>
      <c r="AD141" s="290"/>
      <c r="AE141" s="290"/>
      <c r="AF141" s="290"/>
      <c r="AG141" s="141"/>
      <c r="AH141" s="141"/>
      <c r="AI141" s="141"/>
      <c r="AJ141" s="141"/>
      <c r="AK141" s="141"/>
      <c r="AL141" s="141"/>
      <c r="AM141" s="141"/>
      <c r="AN141" s="141"/>
      <c r="AO141" s="141"/>
      <c r="AP141" s="141"/>
      <c r="AQ141" s="141"/>
      <c r="AR141" s="180"/>
      <c r="AS141" s="180"/>
      <c r="AT141" s="180"/>
      <c r="AU141" s="179"/>
      <c r="AV141" s="180"/>
      <c r="AW141" s="180"/>
      <c r="AX141" s="180"/>
      <c r="AY141" s="180"/>
      <c r="AZ141" s="180"/>
      <c r="BA141" s="180"/>
      <c r="BB141" s="180"/>
      <c r="BC141" s="141"/>
      <c r="BD141" s="180"/>
      <c r="BE141" s="180"/>
      <c r="BF141" s="180"/>
      <c r="BG141" s="180"/>
      <c r="BH141" s="180"/>
      <c r="BI141" s="180"/>
      <c r="BJ141" s="180"/>
      <c r="BK141" s="180"/>
      <c r="BL141" s="180"/>
      <c r="BM141" s="180"/>
      <c r="BN141" s="180"/>
      <c r="BO141" s="145"/>
      <c r="BP141" s="180"/>
      <c r="BQ141" s="180"/>
      <c r="BR141" s="264"/>
      <c r="BS141" s="26">
        <f t="shared" si="18"/>
        <v>1310.24</v>
      </c>
      <c r="BT141" s="305">
        <v>1048.1600000000001</v>
      </c>
      <c r="BU141" s="27"/>
      <c r="BV141" s="27"/>
      <c r="BW141" s="42"/>
      <c r="BX141" s="43">
        <f t="shared" si="15"/>
        <v>1048.1600000000001</v>
      </c>
      <c r="BY141" s="199">
        <f t="shared" si="16"/>
        <v>55.556309362279507</v>
      </c>
      <c r="BZ141" s="53"/>
      <c r="CA141" s="54"/>
    </row>
    <row r="142" spans="1:80" ht="80.150000000000006" customHeight="1">
      <c r="A142" s="149" t="s">
        <v>113</v>
      </c>
      <c r="B142" s="189" t="s">
        <v>193</v>
      </c>
      <c r="C142" s="152" t="s">
        <v>463</v>
      </c>
      <c r="D142" s="155">
        <v>78032</v>
      </c>
      <c r="E142" s="41">
        <v>239</v>
      </c>
      <c r="F142" s="147"/>
      <c r="G142" s="49"/>
      <c r="H142" s="50"/>
      <c r="I142" s="343" t="s">
        <v>555</v>
      </c>
      <c r="J142" s="344"/>
      <c r="K142" s="344"/>
      <c r="L142" s="344"/>
      <c r="M142" s="344"/>
      <c r="N142" s="344"/>
      <c r="O142" s="344"/>
      <c r="P142" s="344"/>
      <c r="Q142" s="344"/>
      <c r="R142" s="344"/>
      <c r="S142" s="344"/>
      <c r="T142" s="344"/>
      <c r="U142" s="344"/>
      <c r="V142" s="344"/>
      <c r="W142" s="344"/>
      <c r="X142" s="344"/>
      <c r="Y142" s="344"/>
      <c r="Z142" s="344"/>
      <c r="AA142" s="344"/>
      <c r="AB142" s="344"/>
      <c r="AC142" s="344"/>
      <c r="AD142" s="344"/>
      <c r="AE142" s="344"/>
      <c r="AF142" s="344"/>
      <c r="AG142" s="344"/>
      <c r="AH142" s="344"/>
      <c r="AI142" s="344"/>
      <c r="AJ142" s="344"/>
      <c r="AK142" s="344"/>
      <c r="AL142" s="344"/>
      <c r="AM142" s="344"/>
      <c r="AN142" s="344"/>
      <c r="AO142" s="344"/>
      <c r="AP142" s="344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  <c r="BJ142" s="344"/>
      <c r="BK142" s="344"/>
      <c r="BL142" s="344"/>
      <c r="BM142" s="344"/>
      <c r="BN142" s="344"/>
      <c r="BO142" s="344"/>
      <c r="BP142" s="344"/>
      <c r="BQ142" s="344"/>
      <c r="BR142" s="345"/>
      <c r="BS142" s="78">
        <f t="shared" si="18"/>
        <v>0</v>
      </c>
      <c r="BT142" s="213">
        <v>70.099999999999994</v>
      </c>
      <c r="BU142" s="27"/>
      <c r="BV142" s="27"/>
      <c r="BW142" s="42"/>
      <c r="BX142" s="43">
        <f t="shared" si="15"/>
        <v>70.099999999999994</v>
      </c>
      <c r="BY142" s="199">
        <f t="shared" si="16"/>
        <v>0</v>
      </c>
      <c r="BZ142" s="58"/>
      <c r="CA142" s="45"/>
    </row>
    <row r="143" spans="1:80" ht="81.7" customHeight="1">
      <c r="A143" s="149" t="s">
        <v>113</v>
      </c>
      <c r="B143" s="151" t="s">
        <v>193</v>
      </c>
      <c r="C143" s="152" t="s">
        <v>464</v>
      </c>
      <c r="D143" s="21">
        <v>78033</v>
      </c>
      <c r="E143" s="41">
        <v>20814</v>
      </c>
      <c r="F143" s="324"/>
      <c r="G143" s="119"/>
      <c r="H143" s="119"/>
      <c r="I143" s="218">
        <v>2056.4</v>
      </c>
      <c r="J143" s="119"/>
      <c r="K143" s="218">
        <v>357.92</v>
      </c>
      <c r="L143" s="218">
        <v>638.08000000000004</v>
      </c>
      <c r="M143" s="119"/>
      <c r="N143" s="218">
        <v>573</v>
      </c>
      <c r="O143" s="119"/>
      <c r="P143" s="119"/>
      <c r="Q143" s="119"/>
      <c r="R143" s="218">
        <v>32.54</v>
      </c>
      <c r="S143" s="218"/>
      <c r="T143" s="218">
        <v>10.68</v>
      </c>
      <c r="U143" s="218">
        <v>7.0000000000000007E-2</v>
      </c>
      <c r="V143" s="218">
        <v>0.2</v>
      </c>
      <c r="W143" s="119"/>
      <c r="X143" s="119"/>
      <c r="Y143" s="119"/>
      <c r="Z143" s="119"/>
      <c r="AA143" s="119"/>
      <c r="AB143" s="119"/>
      <c r="AC143" s="214">
        <v>315.29000000000002</v>
      </c>
      <c r="AD143" s="183"/>
      <c r="AE143" s="183"/>
      <c r="AF143" s="183"/>
      <c r="AG143" s="221">
        <v>1312.14</v>
      </c>
      <c r="AH143" s="183"/>
      <c r="AI143" s="221">
        <v>1.87</v>
      </c>
      <c r="AJ143" s="183"/>
      <c r="AK143" s="183"/>
      <c r="AL143" s="221">
        <v>0.43</v>
      </c>
      <c r="AM143" s="183"/>
      <c r="AN143" s="183"/>
      <c r="AO143" s="183"/>
      <c r="AP143" s="221">
        <v>1.8</v>
      </c>
      <c r="AQ143" s="183"/>
      <c r="AR143" s="141"/>
      <c r="AS143" s="141"/>
      <c r="AT143" s="141"/>
      <c r="AU143" s="179"/>
      <c r="AV143" s="180"/>
      <c r="AW143" s="180"/>
      <c r="AX143" s="141"/>
      <c r="AY143" s="141"/>
      <c r="AZ143" s="141"/>
      <c r="BA143" s="141"/>
      <c r="BB143" s="141"/>
      <c r="BC143" s="141"/>
      <c r="BD143" s="141"/>
      <c r="BE143" s="141"/>
      <c r="BF143" s="180"/>
      <c r="BG143" s="180"/>
      <c r="BH143" s="141"/>
      <c r="BI143" s="141"/>
      <c r="BJ143" s="141"/>
      <c r="BK143" s="141"/>
      <c r="BL143" s="141"/>
      <c r="BM143" s="141"/>
      <c r="BN143" s="141"/>
      <c r="BO143" s="145"/>
      <c r="BP143" s="180"/>
      <c r="BQ143" s="141"/>
      <c r="BR143" s="279">
        <v>3.39</v>
      </c>
      <c r="BS143" s="26">
        <f t="shared" si="18"/>
        <v>5303.81</v>
      </c>
      <c r="BT143" s="225">
        <v>3064.64</v>
      </c>
      <c r="BU143" s="101"/>
      <c r="BV143" s="101"/>
      <c r="BW143" s="25"/>
      <c r="BX143" s="26">
        <f t="shared" si="15"/>
        <v>3064.64</v>
      </c>
      <c r="BY143" s="199">
        <f t="shared" si="16"/>
        <v>63.378642400922516</v>
      </c>
      <c r="BZ143" s="98"/>
      <c r="CA143" s="93"/>
    </row>
    <row r="144" spans="1:80" ht="63" customHeight="1">
      <c r="A144" s="149" t="s">
        <v>113</v>
      </c>
      <c r="B144" s="189" t="s">
        <v>193</v>
      </c>
      <c r="C144" s="152" t="s">
        <v>465</v>
      </c>
      <c r="D144" s="16">
        <v>78034</v>
      </c>
      <c r="E144" s="41">
        <v>2521</v>
      </c>
      <c r="F144" s="147"/>
      <c r="G144" s="101"/>
      <c r="H144" s="101"/>
      <c r="I144" s="143">
        <v>275.58</v>
      </c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9"/>
      <c r="W144" s="101"/>
      <c r="X144" s="101"/>
      <c r="Y144" s="101"/>
      <c r="Z144" s="101"/>
      <c r="AA144" s="101"/>
      <c r="AB144" s="101"/>
      <c r="AC144" s="145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141"/>
      <c r="AT144" s="141"/>
      <c r="AU144" s="179"/>
      <c r="AV144" s="180"/>
      <c r="AW144" s="180"/>
      <c r="AX144" s="141"/>
      <c r="AY144" s="141"/>
      <c r="AZ144" s="141"/>
      <c r="BA144" s="141"/>
      <c r="BB144" s="141"/>
      <c r="BC144" s="141"/>
      <c r="BD144" s="141"/>
      <c r="BE144" s="141"/>
      <c r="BF144" s="180"/>
      <c r="BG144" s="180"/>
      <c r="BH144" s="141"/>
      <c r="BI144" s="141"/>
      <c r="BJ144" s="141"/>
      <c r="BK144" s="141"/>
      <c r="BL144" s="141"/>
      <c r="BM144" s="141"/>
      <c r="BN144" s="141"/>
      <c r="BO144" s="182"/>
      <c r="BP144" s="180"/>
      <c r="BQ144" s="141"/>
      <c r="BR144" s="190"/>
      <c r="BS144" s="26">
        <f t="shared" si="18"/>
        <v>275.58</v>
      </c>
      <c r="BT144" s="305">
        <v>336.32</v>
      </c>
      <c r="BU144" s="99"/>
      <c r="BV144" s="27"/>
      <c r="BW144" s="42"/>
      <c r="BX144" s="43">
        <f>BT144+BO144+BV144+BW144</f>
        <v>336.32</v>
      </c>
      <c r="BY144" s="199">
        <f t="shared" si="16"/>
        <v>45.036770714168981</v>
      </c>
      <c r="BZ144" s="44"/>
      <c r="CA144" s="45"/>
    </row>
    <row r="145" spans="1:128" ht="68.3" customHeight="1">
      <c r="A145" s="20" t="s">
        <v>113</v>
      </c>
      <c r="B145" s="209" t="s">
        <v>193</v>
      </c>
      <c r="C145" s="84" t="s">
        <v>549</v>
      </c>
      <c r="D145" s="16">
        <v>78035</v>
      </c>
      <c r="E145" s="41">
        <v>479</v>
      </c>
      <c r="F145" s="147"/>
      <c r="G145" s="49"/>
      <c r="H145" s="50"/>
      <c r="I145" s="50"/>
      <c r="J145" s="50"/>
      <c r="K145" s="50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45"/>
      <c r="AD145" s="185"/>
      <c r="AE145" s="185"/>
      <c r="AF145" s="185"/>
      <c r="AG145" s="185"/>
      <c r="AH145" s="185"/>
      <c r="AI145" s="185"/>
      <c r="AJ145" s="185"/>
      <c r="AK145" s="185"/>
      <c r="AL145" s="185"/>
      <c r="AM145" s="185"/>
      <c r="AN145" s="185"/>
      <c r="AO145" s="185"/>
      <c r="AP145" s="185"/>
      <c r="AQ145" s="185"/>
      <c r="AR145" s="185"/>
      <c r="AS145" s="185"/>
      <c r="AT145" s="185"/>
      <c r="AU145" s="179"/>
      <c r="AV145" s="180"/>
      <c r="AW145" s="180"/>
      <c r="AX145" s="185"/>
      <c r="AY145" s="185"/>
      <c r="AZ145" s="185"/>
      <c r="BA145" s="185"/>
      <c r="BB145" s="185"/>
      <c r="BC145" s="185"/>
      <c r="BD145" s="185"/>
      <c r="BE145" s="185"/>
      <c r="BF145" s="180"/>
      <c r="BG145" s="180"/>
      <c r="BH145" s="185"/>
      <c r="BI145" s="185"/>
      <c r="BJ145" s="185"/>
      <c r="BK145" s="185"/>
      <c r="BL145" s="185"/>
      <c r="BM145" s="185"/>
      <c r="BN145" s="185"/>
      <c r="BO145" s="185"/>
      <c r="BP145" s="180"/>
      <c r="BQ145" s="185"/>
      <c r="BR145" s="185"/>
      <c r="BS145" s="78">
        <f t="shared" si="18"/>
        <v>0</v>
      </c>
      <c r="BT145" s="305"/>
      <c r="BU145" s="27"/>
      <c r="BV145" s="27"/>
      <c r="BW145" s="42"/>
      <c r="BX145" s="85">
        <f t="shared" ref="BX145:BX152" si="19">BT145+BU145+BV145+BW145</f>
        <v>0</v>
      </c>
      <c r="BY145" s="199" t="e">
        <f t="shared" si="16"/>
        <v>#DIV/0!</v>
      </c>
      <c r="BZ145" s="44"/>
      <c r="CA145" s="45"/>
    </row>
    <row r="146" spans="1:128" ht="72" customHeight="1">
      <c r="A146" s="149" t="s">
        <v>113</v>
      </c>
      <c r="B146" s="151" t="s">
        <v>193</v>
      </c>
      <c r="C146" s="152" t="s">
        <v>466</v>
      </c>
      <c r="D146" s="155">
        <v>78036</v>
      </c>
      <c r="E146" s="41">
        <v>2186</v>
      </c>
      <c r="F146" s="147"/>
      <c r="G146" s="24"/>
      <c r="H146" s="24"/>
      <c r="I146" s="143">
        <v>66.319999999999993</v>
      </c>
      <c r="J146" s="101"/>
      <c r="K146" s="101"/>
      <c r="L146" s="143">
        <v>20.86</v>
      </c>
      <c r="M146" s="143">
        <v>1.26</v>
      </c>
      <c r="N146" s="171">
        <v>65.36</v>
      </c>
      <c r="O146" s="102"/>
      <c r="P146" s="101"/>
      <c r="Q146" s="101"/>
      <c r="R146" s="57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214">
        <v>15.98</v>
      </c>
      <c r="AD146" s="141"/>
      <c r="AE146" s="141"/>
      <c r="AF146" s="141"/>
      <c r="AG146" s="164">
        <v>34.299999999999997</v>
      </c>
      <c r="AH146" s="265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80"/>
      <c r="AS146" s="180"/>
      <c r="AT146" s="180"/>
      <c r="AU146" s="179"/>
      <c r="AV146" s="180"/>
      <c r="AW146" s="180"/>
      <c r="AX146" s="180"/>
      <c r="AY146" s="180"/>
      <c r="AZ146" s="180"/>
      <c r="BA146" s="180"/>
      <c r="BB146" s="180"/>
      <c r="BC146" s="180"/>
      <c r="BD146" s="180"/>
      <c r="BE146" s="180"/>
      <c r="BF146" s="180"/>
      <c r="BG146" s="180"/>
      <c r="BH146" s="180"/>
      <c r="BI146" s="180"/>
      <c r="BJ146" s="180"/>
      <c r="BK146" s="180"/>
      <c r="BL146" s="180"/>
      <c r="BM146" s="180"/>
      <c r="BN146" s="180"/>
      <c r="BO146" s="145"/>
      <c r="BP146" s="180"/>
      <c r="BQ146" s="180"/>
      <c r="BR146" s="291"/>
      <c r="BS146" s="26">
        <f t="shared" si="18"/>
        <v>204.07999999999998</v>
      </c>
      <c r="BT146" s="225">
        <v>231.46</v>
      </c>
      <c r="BU146" s="101"/>
      <c r="BV146" s="101"/>
      <c r="BW146" s="25"/>
      <c r="BX146" s="26">
        <f t="shared" si="19"/>
        <v>231.46</v>
      </c>
      <c r="BY146" s="199">
        <f t="shared" si="16"/>
        <v>46.85677549708408</v>
      </c>
      <c r="BZ146" s="44"/>
      <c r="CA146" s="45"/>
    </row>
    <row r="147" spans="1:128" ht="59.3" customHeight="1">
      <c r="A147" s="20" t="s">
        <v>113</v>
      </c>
      <c r="B147" s="189" t="s">
        <v>193</v>
      </c>
      <c r="C147" s="112" t="s">
        <v>212</v>
      </c>
      <c r="D147" s="16">
        <v>78037</v>
      </c>
      <c r="E147" s="41">
        <v>2916</v>
      </c>
      <c r="F147" s="147"/>
      <c r="G147" s="24"/>
      <c r="H147" s="24"/>
      <c r="I147" s="143">
        <v>417.82</v>
      </c>
      <c r="J147" s="101"/>
      <c r="K147" s="101"/>
      <c r="L147" s="143"/>
      <c r="M147" s="101"/>
      <c r="N147" s="171"/>
      <c r="O147" s="102"/>
      <c r="P147" s="101"/>
      <c r="Q147" s="101"/>
      <c r="R147" s="57"/>
      <c r="S147" s="101"/>
      <c r="T147" s="101"/>
      <c r="U147" s="101"/>
      <c r="V147" s="101"/>
      <c r="W147" s="101"/>
      <c r="X147" s="101"/>
      <c r="Y147" s="101"/>
      <c r="Z147" s="109"/>
      <c r="AA147" s="109"/>
      <c r="AB147" s="101"/>
      <c r="AC147" s="145"/>
      <c r="AD147" s="141"/>
      <c r="AE147" s="141"/>
      <c r="AF147" s="141"/>
      <c r="AG147" s="292"/>
      <c r="AH147" s="265"/>
      <c r="AI147" s="141"/>
      <c r="AJ147" s="141"/>
      <c r="AK147" s="141"/>
      <c r="AL147" s="141"/>
      <c r="AM147" s="141"/>
      <c r="AN147" s="141"/>
      <c r="AO147" s="141"/>
      <c r="AP147" s="141"/>
      <c r="AQ147" s="141"/>
      <c r="AR147" s="180"/>
      <c r="AS147" s="180"/>
      <c r="AT147" s="141"/>
      <c r="AU147" s="179"/>
      <c r="AV147" s="180"/>
      <c r="AW147" s="180"/>
      <c r="AX147" s="180"/>
      <c r="AY147" s="180"/>
      <c r="AZ147" s="180"/>
      <c r="BA147" s="180"/>
      <c r="BB147" s="180"/>
      <c r="BC147" s="141"/>
      <c r="BD147" s="180"/>
      <c r="BE147" s="180"/>
      <c r="BF147" s="180"/>
      <c r="BG147" s="180"/>
      <c r="BH147" s="180"/>
      <c r="BI147" s="180"/>
      <c r="BJ147" s="180"/>
      <c r="BK147" s="180"/>
      <c r="BL147" s="180"/>
      <c r="BM147" s="180"/>
      <c r="BN147" s="180"/>
      <c r="BO147" s="145"/>
      <c r="BP147" s="180"/>
      <c r="BQ147" s="180"/>
      <c r="BR147" s="264"/>
      <c r="BS147" s="26">
        <f t="shared" si="18"/>
        <v>417.82</v>
      </c>
      <c r="BT147" s="305">
        <v>161.54</v>
      </c>
      <c r="BU147" s="27"/>
      <c r="BV147" s="27"/>
      <c r="BW147" s="42"/>
      <c r="BX147" s="43">
        <f t="shared" si="19"/>
        <v>161.54</v>
      </c>
      <c r="BY147" s="199">
        <f t="shared" si="16"/>
        <v>72.117508975421146</v>
      </c>
      <c r="BZ147" s="53"/>
      <c r="CA147" s="54"/>
      <c r="DX147" s="100"/>
    </row>
    <row r="148" spans="1:128" ht="59.95" customHeight="1">
      <c r="A148" s="149" t="s">
        <v>113</v>
      </c>
      <c r="B148" s="151" t="s">
        <v>193</v>
      </c>
      <c r="C148" s="152" t="s">
        <v>213</v>
      </c>
      <c r="D148" s="16">
        <v>78038</v>
      </c>
      <c r="E148" s="41">
        <v>779</v>
      </c>
      <c r="F148" s="147"/>
      <c r="G148" s="57"/>
      <c r="H148" s="57"/>
      <c r="I148" s="150">
        <v>36.14</v>
      </c>
      <c r="J148" s="57"/>
      <c r="K148" s="150">
        <v>1.1399999999999999</v>
      </c>
      <c r="L148" s="143">
        <v>5.14</v>
      </c>
      <c r="M148" s="101"/>
      <c r="N148" s="171">
        <v>23.66</v>
      </c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214">
        <v>8.02</v>
      </c>
      <c r="AD148" s="207"/>
      <c r="AE148" s="207"/>
      <c r="AF148" s="207"/>
      <c r="AG148" s="164">
        <v>16.12</v>
      </c>
      <c r="AH148" s="184"/>
      <c r="AI148" s="184"/>
      <c r="AJ148" s="184"/>
      <c r="AK148" s="184"/>
      <c r="AL148" s="184"/>
      <c r="AM148" s="184"/>
      <c r="AN148" s="184"/>
      <c r="AO148" s="184"/>
      <c r="AP148" s="184"/>
      <c r="AQ148" s="184"/>
      <c r="AR148" s="184"/>
      <c r="AS148" s="184"/>
      <c r="AT148" s="184"/>
      <c r="AU148" s="179"/>
      <c r="AV148" s="180"/>
      <c r="AW148" s="180"/>
      <c r="AX148" s="184"/>
      <c r="AY148" s="184"/>
      <c r="AZ148" s="184"/>
      <c r="BA148" s="184"/>
      <c r="BB148" s="184"/>
      <c r="BC148" s="184"/>
      <c r="BD148" s="184"/>
      <c r="BE148" s="184"/>
      <c r="BF148" s="180"/>
      <c r="BG148" s="180"/>
      <c r="BH148" s="184"/>
      <c r="BI148" s="184"/>
      <c r="BJ148" s="184"/>
      <c r="BK148" s="184"/>
      <c r="BL148" s="184"/>
      <c r="BM148" s="184"/>
      <c r="BN148" s="184"/>
      <c r="BO148" s="145"/>
      <c r="BP148" s="180"/>
      <c r="BQ148" s="184"/>
      <c r="BR148" s="266"/>
      <c r="BS148" s="26">
        <f t="shared" si="18"/>
        <v>90.22</v>
      </c>
      <c r="BT148" s="192">
        <v>52.46</v>
      </c>
      <c r="BU148" s="101"/>
      <c r="BV148" s="101"/>
      <c r="BW148" s="25"/>
      <c r="BX148" s="26">
        <f t="shared" si="19"/>
        <v>52.46</v>
      </c>
      <c r="BY148" s="199">
        <f t="shared" si="16"/>
        <v>63.23240818615082</v>
      </c>
      <c r="BZ148" s="44"/>
      <c r="CA148" s="45"/>
    </row>
    <row r="149" spans="1:128" ht="54.7" customHeight="1">
      <c r="A149" s="149" t="s">
        <v>113</v>
      </c>
      <c r="B149" s="151" t="s">
        <v>193</v>
      </c>
      <c r="C149" s="152" t="s">
        <v>214</v>
      </c>
      <c r="D149" s="155">
        <v>78039</v>
      </c>
      <c r="E149" s="41">
        <v>1209</v>
      </c>
      <c r="F149" s="147"/>
      <c r="G149" s="57"/>
      <c r="H149" s="57"/>
      <c r="I149" s="150">
        <v>60.2</v>
      </c>
      <c r="J149" s="57"/>
      <c r="K149" s="57"/>
      <c r="L149" s="150">
        <v>28.74</v>
      </c>
      <c r="M149" s="57"/>
      <c r="N149" s="150">
        <v>43.98</v>
      </c>
      <c r="O149" s="57"/>
      <c r="P149" s="57"/>
      <c r="Q149" s="57"/>
      <c r="R149" s="150">
        <v>3.38</v>
      </c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214">
        <v>22.6</v>
      </c>
      <c r="AD149" s="184"/>
      <c r="AE149" s="184"/>
      <c r="AF149" s="184"/>
      <c r="AG149" s="207">
        <v>35.18</v>
      </c>
      <c r="AH149" s="184"/>
      <c r="AI149" s="184"/>
      <c r="AJ149" s="184"/>
      <c r="AK149" s="184"/>
      <c r="AL149" s="184"/>
      <c r="AM149" s="184"/>
      <c r="AN149" s="184"/>
      <c r="AO149" s="184"/>
      <c r="AP149" s="207">
        <v>0.55800000000000005</v>
      </c>
      <c r="AQ149" s="184"/>
      <c r="AR149" s="184"/>
      <c r="AS149" s="184"/>
      <c r="AT149" s="184"/>
      <c r="AU149" s="179"/>
      <c r="AV149" s="180"/>
      <c r="AW149" s="180"/>
      <c r="AX149" s="184"/>
      <c r="AY149" s="184"/>
      <c r="AZ149" s="184"/>
      <c r="BA149" s="184"/>
      <c r="BB149" s="184"/>
      <c r="BC149" s="184"/>
      <c r="BD149" s="184"/>
      <c r="BE149" s="184"/>
      <c r="BF149" s="180"/>
      <c r="BG149" s="180"/>
      <c r="BH149" s="184"/>
      <c r="BI149" s="184"/>
      <c r="BJ149" s="184"/>
      <c r="BK149" s="184"/>
      <c r="BL149" s="184"/>
      <c r="BM149" s="184"/>
      <c r="BN149" s="184"/>
      <c r="BO149" s="145"/>
      <c r="BP149" s="180"/>
      <c r="BQ149" s="184"/>
      <c r="BR149" s="266"/>
      <c r="BS149" s="26">
        <f t="shared" si="18"/>
        <v>194.63799999999998</v>
      </c>
      <c r="BT149" s="192">
        <v>112.4</v>
      </c>
      <c r="BU149" s="101"/>
      <c r="BV149" s="101"/>
      <c r="BW149" s="25"/>
      <c r="BX149" s="26">
        <f t="shared" si="19"/>
        <v>112.4</v>
      </c>
      <c r="BY149" s="199">
        <f t="shared" si="16"/>
        <v>63.392153414235366</v>
      </c>
      <c r="BZ149" s="44"/>
      <c r="CA149" s="45"/>
    </row>
    <row r="150" spans="1:128" ht="63.7" customHeight="1">
      <c r="A150" s="149" t="s">
        <v>113</v>
      </c>
      <c r="B150" s="151" t="s">
        <v>193</v>
      </c>
      <c r="C150" s="152" t="s">
        <v>260</v>
      </c>
      <c r="D150" s="148">
        <v>78040</v>
      </c>
      <c r="E150" s="41">
        <v>9398</v>
      </c>
      <c r="F150" s="147"/>
      <c r="G150" s="24"/>
      <c r="H150" s="24"/>
      <c r="I150" s="143">
        <v>849.06</v>
      </c>
      <c r="J150" s="101"/>
      <c r="K150" s="143">
        <v>108.62</v>
      </c>
      <c r="L150" s="143">
        <v>270.51</v>
      </c>
      <c r="M150" s="143">
        <v>65.3</v>
      </c>
      <c r="N150" s="171">
        <v>307.32</v>
      </c>
      <c r="O150" s="57"/>
      <c r="P150" s="101"/>
      <c r="Q150" s="101"/>
      <c r="R150" s="57"/>
      <c r="S150" s="101"/>
      <c r="T150" s="101"/>
      <c r="U150" s="101"/>
      <c r="V150" s="101"/>
      <c r="W150" s="25"/>
      <c r="X150" s="101"/>
      <c r="Y150" s="101"/>
      <c r="Z150" s="101"/>
      <c r="AA150" s="101"/>
      <c r="AB150" s="101"/>
      <c r="AC150" s="214">
        <v>185.43</v>
      </c>
      <c r="AD150" s="141"/>
      <c r="AE150" s="141"/>
      <c r="AF150" s="141"/>
      <c r="AG150" s="164">
        <v>369.34</v>
      </c>
      <c r="AH150" s="265"/>
      <c r="AI150" s="164">
        <v>0.38</v>
      </c>
      <c r="AJ150" s="141"/>
      <c r="AK150" s="141"/>
      <c r="AL150" s="141"/>
      <c r="AM150" s="141"/>
      <c r="AN150" s="141"/>
      <c r="AO150" s="141"/>
      <c r="AP150" s="141"/>
      <c r="AQ150" s="141"/>
      <c r="AR150" s="141"/>
      <c r="AS150" s="141"/>
      <c r="AT150" s="164">
        <v>8.5999999999999993E-2</v>
      </c>
      <c r="AU150" s="179"/>
      <c r="AV150" s="180"/>
      <c r="AW150" s="180"/>
      <c r="AX150" s="141"/>
      <c r="AY150" s="141"/>
      <c r="AZ150" s="141"/>
      <c r="BA150" s="141"/>
      <c r="BB150" s="141"/>
      <c r="BC150" s="141"/>
      <c r="BD150" s="141"/>
      <c r="BE150" s="141"/>
      <c r="BF150" s="180"/>
      <c r="BG150" s="180"/>
      <c r="BH150" s="141"/>
      <c r="BI150" s="141"/>
      <c r="BJ150" s="141"/>
      <c r="BK150" s="141"/>
      <c r="BL150" s="141"/>
      <c r="BM150" s="141"/>
      <c r="BN150" s="141"/>
      <c r="BO150" s="145"/>
      <c r="BP150" s="180"/>
      <c r="BQ150" s="141"/>
      <c r="BR150" s="190"/>
      <c r="BS150" s="26">
        <f t="shared" si="18"/>
        <v>2156.0459999999998</v>
      </c>
      <c r="BT150" s="192">
        <v>1070.6400000000001</v>
      </c>
      <c r="BU150" s="101"/>
      <c r="BV150" s="101"/>
      <c r="BW150" s="25"/>
      <c r="BX150" s="26">
        <f t="shared" si="19"/>
        <v>1070.6400000000001</v>
      </c>
      <c r="BY150" s="199">
        <f t="shared" si="16"/>
        <v>66.819207074998928</v>
      </c>
      <c r="BZ150" s="98"/>
      <c r="CA150" s="93"/>
    </row>
    <row r="151" spans="1:128" ht="53.5" customHeight="1">
      <c r="A151" s="149" t="s">
        <v>113</v>
      </c>
      <c r="B151" s="151" t="s">
        <v>193</v>
      </c>
      <c r="C151" s="112" t="s">
        <v>467</v>
      </c>
      <c r="D151" s="21">
        <v>78041</v>
      </c>
      <c r="E151" s="41">
        <v>813</v>
      </c>
      <c r="F151" s="147"/>
      <c r="G151" s="101"/>
      <c r="H151" s="101"/>
      <c r="I151" s="143">
        <v>96.5</v>
      </c>
      <c r="J151" s="101"/>
      <c r="K151" s="101"/>
      <c r="L151" s="143">
        <v>10.199999999999999</v>
      </c>
      <c r="M151" s="143">
        <v>10.34</v>
      </c>
      <c r="N151" s="143">
        <v>31.44</v>
      </c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214">
        <v>10.3</v>
      </c>
      <c r="AD151" s="141"/>
      <c r="AE151" s="141"/>
      <c r="AF151" s="141"/>
      <c r="AG151" s="164">
        <v>22.2</v>
      </c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79"/>
      <c r="AV151" s="180"/>
      <c r="AW151" s="180"/>
      <c r="AX151" s="141"/>
      <c r="AY151" s="141"/>
      <c r="AZ151" s="141"/>
      <c r="BA151" s="141"/>
      <c r="BB151" s="141"/>
      <c r="BC151" s="141"/>
      <c r="BD151" s="141"/>
      <c r="BE151" s="141"/>
      <c r="BF151" s="180"/>
      <c r="BG151" s="180"/>
      <c r="BH151" s="141"/>
      <c r="BI151" s="141"/>
      <c r="BJ151" s="141"/>
      <c r="BK151" s="141"/>
      <c r="BL151" s="141"/>
      <c r="BM151" s="141"/>
      <c r="BN151" s="141"/>
      <c r="BO151" s="145"/>
      <c r="BP151" s="180"/>
      <c r="BQ151" s="141"/>
      <c r="BR151" s="190"/>
      <c r="BS151" s="26">
        <f t="shared" si="18"/>
        <v>180.98000000000002</v>
      </c>
      <c r="BT151" s="192">
        <v>73.180000000000007</v>
      </c>
      <c r="BU151" s="101"/>
      <c r="BV151" s="101"/>
      <c r="BW151" s="25"/>
      <c r="BX151" s="26">
        <f t="shared" si="19"/>
        <v>73.180000000000007</v>
      </c>
      <c r="BY151" s="199">
        <f t="shared" si="16"/>
        <v>71.207113629209957</v>
      </c>
      <c r="BZ151" s="44"/>
      <c r="CA151" s="45"/>
    </row>
    <row r="152" spans="1:128" ht="57.75" customHeight="1">
      <c r="A152" s="149" t="s">
        <v>113</v>
      </c>
      <c r="B152" s="151" t="s">
        <v>193</v>
      </c>
      <c r="C152" s="152" t="s">
        <v>261</v>
      </c>
      <c r="D152" s="148">
        <v>78042</v>
      </c>
      <c r="E152" s="41">
        <v>1184</v>
      </c>
      <c r="F152" s="147"/>
      <c r="G152" s="101"/>
      <c r="H152" s="101"/>
      <c r="I152" s="143">
        <v>75.58</v>
      </c>
      <c r="J152" s="101"/>
      <c r="K152" s="101"/>
      <c r="L152" s="143">
        <v>30.16</v>
      </c>
      <c r="M152" s="101"/>
      <c r="N152" s="171">
        <v>46</v>
      </c>
      <c r="O152" s="57"/>
      <c r="P152" s="101"/>
      <c r="Q152" s="101"/>
      <c r="R152" s="57"/>
      <c r="S152" s="101"/>
      <c r="T152" s="143">
        <v>9.3000000000000007</v>
      </c>
      <c r="U152" s="101"/>
      <c r="V152" s="101"/>
      <c r="W152" s="101"/>
      <c r="X152" s="101"/>
      <c r="Y152" s="101"/>
      <c r="Z152" s="101"/>
      <c r="AA152" s="101"/>
      <c r="AB152" s="101"/>
      <c r="AC152" s="214">
        <v>14.78</v>
      </c>
      <c r="AD152" s="183"/>
      <c r="AE152" s="141"/>
      <c r="AF152" s="141"/>
      <c r="AG152" s="164">
        <v>49.74</v>
      </c>
      <c r="AH152" s="265"/>
      <c r="AI152" s="141"/>
      <c r="AJ152" s="141"/>
      <c r="AK152" s="141"/>
      <c r="AL152" s="141"/>
      <c r="AM152" s="141"/>
      <c r="AN152" s="141"/>
      <c r="AO152" s="141"/>
      <c r="AP152" s="141"/>
      <c r="AQ152" s="141"/>
      <c r="AR152" s="144"/>
      <c r="AS152" s="141"/>
      <c r="AT152" s="141"/>
      <c r="AU152" s="179"/>
      <c r="AV152" s="180"/>
      <c r="AW152" s="180"/>
      <c r="AX152" s="180"/>
      <c r="AY152" s="180"/>
      <c r="AZ152" s="180"/>
      <c r="BA152" s="180"/>
      <c r="BB152" s="180"/>
      <c r="BC152" s="180"/>
      <c r="BD152" s="180"/>
      <c r="BE152" s="180"/>
      <c r="BF152" s="180"/>
      <c r="BG152" s="180"/>
      <c r="BH152" s="180"/>
      <c r="BI152" s="180"/>
      <c r="BJ152" s="180"/>
      <c r="BK152" s="180"/>
      <c r="BL152" s="180"/>
      <c r="BM152" s="180"/>
      <c r="BN152" s="180"/>
      <c r="BO152" s="145"/>
      <c r="BP152" s="180"/>
      <c r="BQ152" s="180"/>
      <c r="BR152" s="264"/>
      <c r="BS152" s="26">
        <f t="shared" si="18"/>
        <v>225.56000000000003</v>
      </c>
      <c r="BT152" s="305">
        <v>78.959999999999994</v>
      </c>
      <c r="BU152" s="27"/>
      <c r="BV152" s="27"/>
      <c r="BW152" s="42"/>
      <c r="BX152" s="43">
        <f t="shared" si="19"/>
        <v>78.959999999999994</v>
      </c>
      <c r="BY152" s="199">
        <f t="shared" si="16"/>
        <v>74.070668593195848</v>
      </c>
      <c r="BZ152" s="44"/>
      <c r="CA152" s="45"/>
    </row>
    <row r="153" spans="1:128" ht="61.5" customHeight="1">
      <c r="A153" s="20" t="s">
        <v>113</v>
      </c>
      <c r="B153" s="151" t="s">
        <v>193</v>
      </c>
      <c r="C153" s="87" t="s">
        <v>468</v>
      </c>
      <c r="D153" s="21">
        <v>78043</v>
      </c>
      <c r="E153" s="41">
        <v>1148</v>
      </c>
      <c r="F153" s="147">
        <v>95</v>
      </c>
      <c r="G153" s="237">
        <v>17.545999999999999</v>
      </c>
      <c r="H153" s="173"/>
      <c r="I153" s="237">
        <v>60.082000000000001</v>
      </c>
      <c r="J153" s="173"/>
      <c r="K153" s="173"/>
      <c r="L153" s="237">
        <v>37.984000000000002</v>
      </c>
      <c r="M153" s="173"/>
      <c r="N153" s="237">
        <v>43.658000000000001</v>
      </c>
      <c r="O153" s="173"/>
      <c r="P153" s="173"/>
      <c r="Q153" s="173"/>
      <c r="R153" s="237">
        <v>3.6629999999999998</v>
      </c>
      <c r="S153" s="173"/>
      <c r="T153" s="237">
        <v>4.4850000000000003</v>
      </c>
      <c r="U153" s="237">
        <v>2.6840000000000002</v>
      </c>
      <c r="V153" s="237">
        <v>3.3340000000000001</v>
      </c>
      <c r="W153" s="173"/>
      <c r="X153" s="173"/>
      <c r="Y153" s="173"/>
      <c r="Z153" s="173"/>
      <c r="AA153" s="173"/>
      <c r="AB153" s="173"/>
      <c r="AC153" s="214">
        <v>22.167000000000002</v>
      </c>
      <c r="AD153" s="188"/>
      <c r="AE153" s="188"/>
      <c r="AF153" s="284"/>
      <c r="AG153" s="237">
        <v>47.634999999999998</v>
      </c>
      <c r="AH153" s="173"/>
      <c r="AI153" s="207">
        <v>0.04</v>
      </c>
      <c r="AJ153" s="173"/>
      <c r="AK153" s="173"/>
      <c r="AL153" s="207">
        <v>0.1</v>
      </c>
      <c r="AM153" s="173"/>
      <c r="AN153" s="173"/>
      <c r="AO153" s="173"/>
      <c r="AP153" s="142">
        <v>0.27</v>
      </c>
      <c r="AQ153" s="173"/>
      <c r="AR153" s="173"/>
      <c r="AS153" s="173"/>
      <c r="AT153" s="142">
        <v>0.02</v>
      </c>
      <c r="AU153" s="179"/>
      <c r="AV153" s="180"/>
      <c r="AW153" s="180"/>
      <c r="AX153" s="180"/>
      <c r="AY153" s="180"/>
      <c r="AZ153" s="180"/>
      <c r="BA153" s="180"/>
      <c r="BB153" s="180"/>
      <c r="BC153" s="180"/>
      <c r="BD153" s="180"/>
      <c r="BE153" s="180"/>
      <c r="BF153" s="180"/>
      <c r="BG153" s="180"/>
      <c r="BH153" s="180"/>
      <c r="BI153" s="180"/>
      <c r="BJ153" s="180"/>
      <c r="BK153" s="180"/>
      <c r="BL153" s="180"/>
      <c r="BM153" s="180"/>
      <c r="BN153" s="180"/>
      <c r="BO153" s="145"/>
      <c r="BP153" s="180"/>
      <c r="BQ153" s="180"/>
      <c r="BR153" s="264"/>
      <c r="BS153" s="26">
        <f t="shared" ref="BS153:BS211" si="20">SUM(G153:BR153)</f>
        <v>243.66800000000001</v>
      </c>
      <c r="BT153" s="213">
        <v>93.688000000000002</v>
      </c>
      <c r="BU153" s="27"/>
      <c r="BV153" s="27"/>
      <c r="BW153" s="42"/>
      <c r="BX153" s="89">
        <f t="shared" ref="BX153:BX211" si="21">BT153+BU153+BV153+BW153</f>
        <v>93.688000000000002</v>
      </c>
      <c r="BY153" s="199">
        <f t="shared" ref="BY153:BY211" si="22">BS153/(BS153+BX153)*100</f>
        <v>72.228743523162478</v>
      </c>
      <c r="BZ153" s="92"/>
      <c r="CA153" s="93"/>
    </row>
    <row r="154" spans="1:128" ht="66.75" customHeight="1">
      <c r="A154" s="20" t="s">
        <v>113</v>
      </c>
      <c r="B154" s="151" t="s">
        <v>193</v>
      </c>
      <c r="C154" s="112" t="s">
        <v>215</v>
      </c>
      <c r="D154" s="16">
        <v>78045</v>
      </c>
      <c r="E154" s="41">
        <v>63713</v>
      </c>
      <c r="F154" s="147"/>
      <c r="G154" s="101"/>
      <c r="H154" s="101"/>
      <c r="I154" s="143">
        <v>7709</v>
      </c>
      <c r="J154" s="101"/>
      <c r="K154" s="218">
        <v>791.5</v>
      </c>
      <c r="L154" s="218">
        <v>2136.61</v>
      </c>
      <c r="M154" s="218">
        <v>1620.59</v>
      </c>
      <c r="N154" s="218">
        <v>1742.28</v>
      </c>
      <c r="O154" s="218">
        <v>9.08</v>
      </c>
      <c r="P154" s="119"/>
      <c r="Q154" s="119"/>
      <c r="R154" s="218">
        <v>1.28</v>
      </c>
      <c r="S154" s="119"/>
      <c r="T154" s="218">
        <v>93.38</v>
      </c>
      <c r="U154" s="218">
        <v>41.69</v>
      </c>
      <c r="V154" s="218">
        <v>40.24</v>
      </c>
      <c r="W154" s="119"/>
      <c r="X154" s="119"/>
      <c r="Y154" s="119"/>
      <c r="Z154" s="119"/>
      <c r="AA154" s="119"/>
      <c r="AB154" s="218">
        <v>88.43</v>
      </c>
      <c r="AC154" s="214">
        <v>638.22</v>
      </c>
      <c r="AD154" s="183"/>
      <c r="AE154" s="183"/>
      <c r="AF154" s="183"/>
      <c r="AG154" s="221">
        <v>2203.0700000000002</v>
      </c>
      <c r="AH154" s="183"/>
      <c r="AI154" s="221">
        <v>3.26</v>
      </c>
      <c r="AJ154" s="183"/>
      <c r="AK154" s="183"/>
      <c r="AL154" s="183"/>
      <c r="AM154" s="221">
        <v>1.05</v>
      </c>
      <c r="AN154" s="183"/>
      <c r="AO154" s="183"/>
      <c r="AP154" s="221">
        <v>12.4</v>
      </c>
      <c r="AQ154" s="141"/>
      <c r="AR154" s="141"/>
      <c r="AS154" s="141"/>
      <c r="AT154" s="141"/>
      <c r="AU154" s="179"/>
      <c r="AV154" s="180"/>
      <c r="AW154" s="180"/>
      <c r="AX154" s="141"/>
      <c r="AY154" s="141"/>
      <c r="AZ154" s="141"/>
      <c r="BA154" s="141"/>
      <c r="BB154" s="141"/>
      <c r="BC154" s="141"/>
      <c r="BD154" s="141"/>
      <c r="BE154" s="141"/>
      <c r="BF154" s="180"/>
      <c r="BG154" s="180"/>
      <c r="BH154" s="141"/>
      <c r="BI154" s="141"/>
      <c r="BJ154" s="141"/>
      <c r="BK154" s="141"/>
      <c r="BL154" s="141"/>
      <c r="BM154" s="141"/>
      <c r="BN154" s="141"/>
      <c r="BO154" s="214">
        <v>656.27</v>
      </c>
      <c r="BP154" s="180"/>
      <c r="BQ154" s="141"/>
      <c r="BR154" s="190"/>
      <c r="BS154" s="26">
        <f t="shared" si="20"/>
        <v>17788.350000000002</v>
      </c>
      <c r="BT154" s="213">
        <v>10862</v>
      </c>
      <c r="BU154" s="27"/>
      <c r="BV154" s="27"/>
      <c r="BW154" s="42"/>
      <c r="BX154" s="43">
        <f t="shared" si="21"/>
        <v>10862</v>
      </c>
      <c r="BY154" s="199">
        <f t="shared" si="22"/>
        <v>62.087723186627741</v>
      </c>
      <c r="BZ154" s="56">
        <v>278.52</v>
      </c>
      <c r="CA154" s="40"/>
    </row>
    <row r="155" spans="1:128" ht="59.95" customHeight="1">
      <c r="A155" s="149" t="s">
        <v>113</v>
      </c>
      <c r="B155" s="151" t="s">
        <v>193</v>
      </c>
      <c r="C155" s="152" t="s">
        <v>469</v>
      </c>
      <c r="D155" s="155">
        <v>78046</v>
      </c>
      <c r="E155" s="41">
        <v>997</v>
      </c>
      <c r="F155" s="147"/>
      <c r="G155" s="24"/>
      <c r="H155" s="24"/>
      <c r="I155" s="207">
        <v>93.58</v>
      </c>
      <c r="J155" s="142"/>
      <c r="K155" s="142"/>
      <c r="L155" s="207">
        <v>25.74</v>
      </c>
      <c r="M155" s="207">
        <v>2.1</v>
      </c>
      <c r="N155" s="207">
        <v>33.200000000000003</v>
      </c>
      <c r="O155" s="102"/>
      <c r="P155" s="101"/>
      <c r="Q155" s="101"/>
      <c r="R155" s="171">
        <v>1.1200000000000001</v>
      </c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214">
        <v>7.82</v>
      </c>
      <c r="AD155" s="141"/>
      <c r="AE155" s="141"/>
      <c r="AF155" s="141"/>
      <c r="AG155" s="164">
        <v>28.4</v>
      </c>
      <c r="AH155" s="265"/>
      <c r="AI155" s="141"/>
      <c r="AJ155" s="141"/>
      <c r="AK155" s="141"/>
      <c r="AL155" s="141"/>
      <c r="AM155" s="141"/>
      <c r="AN155" s="141"/>
      <c r="AO155" s="141"/>
      <c r="AP155" s="164">
        <v>0.34</v>
      </c>
      <c r="AQ155" s="141"/>
      <c r="AR155" s="180"/>
      <c r="AS155" s="180"/>
      <c r="AT155" s="180"/>
      <c r="AU155" s="179"/>
      <c r="AV155" s="180"/>
      <c r="AW155" s="180"/>
      <c r="AX155" s="180"/>
      <c r="AY155" s="180"/>
      <c r="AZ155" s="180"/>
      <c r="BA155" s="180"/>
      <c r="BB155" s="180"/>
      <c r="BC155" s="180"/>
      <c r="BD155" s="180"/>
      <c r="BE155" s="180"/>
      <c r="BF155" s="180"/>
      <c r="BG155" s="180"/>
      <c r="BH155" s="180"/>
      <c r="BI155" s="180"/>
      <c r="BJ155" s="180"/>
      <c r="BK155" s="180"/>
      <c r="BL155" s="180"/>
      <c r="BM155" s="180"/>
      <c r="BN155" s="180"/>
      <c r="BO155" s="145"/>
      <c r="BP155" s="180"/>
      <c r="BQ155" s="180"/>
      <c r="BR155" s="264"/>
      <c r="BS155" s="26">
        <f t="shared" si="20"/>
        <v>192.3</v>
      </c>
      <c r="BT155" s="305">
        <v>58.92</v>
      </c>
      <c r="BU155" s="27"/>
      <c r="BV155" s="27"/>
      <c r="BW155" s="42"/>
      <c r="BX155" s="43">
        <f t="shared" si="21"/>
        <v>58.92</v>
      </c>
      <c r="BY155" s="199">
        <f t="shared" si="22"/>
        <v>76.546453307857661</v>
      </c>
      <c r="BZ155" s="44"/>
      <c r="CA155" s="45"/>
    </row>
    <row r="156" spans="1:128" s="103" customFormat="1" ht="57.25" customHeight="1">
      <c r="A156" s="149" t="s">
        <v>113</v>
      </c>
      <c r="B156" s="151" t="s">
        <v>193</v>
      </c>
      <c r="C156" s="112" t="s">
        <v>470</v>
      </c>
      <c r="D156" s="16">
        <v>78047</v>
      </c>
      <c r="E156" s="41">
        <v>9643</v>
      </c>
      <c r="F156" s="324"/>
      <c r="G156" s="119"/>
      <c r="H156" s="119"/>
      <c r="I156" s="218">
        <v>1039.58</v>
      </c>
      <c r="J156" s="119"/>
      <c r="K156" s="218">
        <v>27.12</v>
      </c>
      <c r="L156" s="218">
        <v>207.64</v>
      </c>
      <c r="M156" s="218">
        <v>132.66</v>
      </c>
      <c r="N156" s="218">
        <v>286.14</v>
      </c>
      <c r="O156" s="119"/>
      <c r="P156" s="119"/>
      <c r="Q156" s="119"/>
      <c r="R156" s="119"/>
      <c r="S156" s="119"/>
      <c r="T156" s="218">
        <v>19.84</v>
      </c>
      <c r="U156" s="218">
        <v>25.2</v>
      </c>
      <c r="V156" s="119"/>
      <c r="W156" s="119"/>
      <c r="X156" s="119"/>
      <c r="Y156" s="119"/>
      <c r="Z156" s="119"/>
      <c r="AA156" s="119"/>
      <c r="AB156" s="119"/>
      <c r="AC156" s="214">
        <v>82.16</v>
      </c>
      <c r="AD156" s="183"/>
      <c r="AE156" s="183"/>
      <c r="AF156" s="183"/>
      <c r="AG156" s="221">
        <v>295.44</v>
      </c>
      <c r="AH156" s="183"/>
      <c r="AI156" s="221">
        <v>0.14000000000000001</v>
      </c>
      <c r="AJ156" s="183"/>
      <c r="AK156" s="183"/>
      <c r="AL156" s="183"/>
      <c r="AM156" s="183"/>
      <c r="AN156" s="183"/>
      <c r="AO156" s="183"/>
      <c r="AP156" s="221">
        <v>3.54</v>
      </c>
      <c r="AQ156" s="183"/>
      <c r="AR156" s="141"/>
      <c r="AS156" s="141"/>
      <c r="AT156" s="141"/>
      <c r="AU156" s="179"/>
      <c r="AV156" s="180"/>
      <c r="AW156" s="180"/>
      <c r="AX156" s="141"/>
      <c r="AY156" s="141"/>
      <c r="AZ156" s="141"/>
      <c r="BA156" s="141"/>
      <c r="BB156" s="141"/>
      <c r="BC156" s="141"/>
      <c r="BD156" s="141"/>
      <c r="BE156" s="141"/>
      <c r="BF156" s="205"/>
      <c r="BG156" s="180"/>
      <c r="BH156" s="141"/>
      <c r="BI156" s="141"/>
      <c r="BJ156" s="141"/>
      <c r="BK156" s="141"/>
      <c r="BL156" s="141"/>
      <c r="BM156" s="141"/>
      <c r="BN156" s="141"/>
      <c r="BO156" s="214">
        <v>38.380000000000003</v>
      </c>
      <c r="BP156" s="180"/>
      <c r="BQ156" s="141"/>
      <c r="BR156" s="190"/>
      <c r="BS156" s="26">
        <f t="shared" si="20"/>
        <v>2157.8399999999997</v>
      </c>
      <c r="BT156" s="305">
        <v>1348.54</v>
      </c>
      <c r="BU156" s="27"/>
      <c r="BV156" s="27"/>
      <c r="BW156" s="42"/>
      <c r="BX156" s="43">
        <f t="shared" si="21"/>
        <v>1348.54</v>
      </c>
      <c r="BY156" s="199">
        <f t="shared" si="22"/>
        <v>61.540392085284537</v>
      </c>
      <c r="BZ156" s="53"/>
      <c r="CA156" s="54"/>
    </row>
    <row r="157" spans="1:128" ht="57.25" customHeight="1">
      <c r="A157" s="20" t="s">
        <v>113</v>
      </c>
      <c r="B157" s="189" t="s">
        <v>193</v>
      </c>
      <c r="C157" s="152" t="s">
        <v>196</v>
      </c>
      <c r="D157" s="155">
        <v>78048</v>
      </c>
      <c r="E157" s="41">
        <v>5051</v>
      </c>
      <c r="F157" s="147"/>
      <c r="G157" s="24"/>
      <c r="H157" s="24"/>
      <c r="I157" s="172">
        <v>787.08</v>
      </c>
      <c r="J157" s="102"/>
      <c r="K157" s="102"/>
      <c r="L157" s="57"/>
      <c r="M157" s="57"/>
      <c r="N157" s="57"/>
      <c r="O157" s="57"/>
      <c r="P157" s="102"/>
      <c r="Q157" s="102"/>
      <c r="R157" s="57"/>
      <c r="S157" s="102"/>
      <c r="T157" s="102"/>
      <c r="U157" s="57"/>
      <c r="V157" s="57"/>
      <c r="W157" s="57"/>
      <c r="X157" s="57"/>
      <c r="Y157" s="57"/>
      <c r="Z157" s="57"/>
      <c r="AA157" s="57"/>
      <c r="AB157" s="102"/>
      <c r="AC157" s="145"/>
      <c r="AD157" s="188"/>
      <c r="AE157" s="188"/>
      <c r="AF157" s="188"/>
      <c r="AG157" s="184"/>
      <c r="AH157" s="188"/>
      <c r="AI157" s="188"/>
      <c r="AJ157" s="188"/>
      <c r="AK157" s="188"/>
      <c r="AL157" s="188"/>
      <c r="AM157" s="188"/>
      <c r="AN157" s="188"/>
      <c r="AO157" s="188"/>
      <c r="AP157" s="184"/>
      <c r="AQ157" s="141"/>
      <c r="AR157" s="180"/>
      <c r="AS157" s="180"/>
      <c r="AT157" s="180"/>
      <c r="AU157" s="179"/>
      <c r="AV157" s="180"/>
      <c r="AW157" s="180"/>
      <c r="AX157" s="180"/>
      <c r="AY157" s="180"/>
      <c r="AZ157" s="180"/>
      <c r="BA157" s="180"/>
      <c r="BB157" s="180"/>
      <c r="BC157" s="180"/>
      <c r="BD157" s="180"/>
      <c r="BE157" s="180"/>
      <c r="BF157" s="180"/>
      <c r="BG157" s="180"/>
      <c r="BH157" s="180"/>
      <c r="BI157" s="180"/>
      <c r="BJ157" s="180"/>
      <c r="BK157" s="180"/>
      <c r="BL157" s="180"/>
      <c r="BM157" s="180"/>
      <c r="BN157" s="180"/>
      <c r="BO157" s="145"/>
      <c r="BP157" s="180"/>
      <c r="BQ157" s="180"/>
      <c r="BR157" s="264"/>
      <c r="BS157" s="26">
        <f t="shared" si="20"/>
        <v>787.08</v>
      </c>
      <c r="BT157" s="305">
        <v>1776.16</v>
      </c>
      <c r="BU157" s="27"/>
      <c r="BV157" s="27"/>
      <c r="BW157" s="42"/>
      <c r="BX157" s="43">
        <f t="shared" si="21"/>
        <v>1776.16</v>
      </c>
      <c r="BY157" s="199">
        <f t="shared" si="22"/>
        <v>30.706449649662144</v>
      </c>
      <c r="BZ157" s="53"/>
      <c r="CA157" s="54"/>
    </row>
    <row r="158" spans="1:128" ht="58.75" customHeight="1">
      <c r="A158" s="20" t="s">
        <v>113</v>
      </c>
      <c r="B158" s="189" t="s">
        <v>193</v>
      </c>
      <c r="C158" s="152" t="s">
        <v>216</v>
      </c>
      <c r="D158" s="155">
        <v>78049</v>
      </c>
      <c r="E158" s="41">
        <v>4106</v>
      </c>
      <c r="F158" s="147"/>
      <c r="G158" s="24"/>
      <c r="H158" s="24"/>
      <c r="I158" s="143">
        <v>567.32000000000005</v>
      </c>
      <c r="J158" s="101"/>
      <c r="K158" s="25"/>
      <c r="L158" s="101"/>
      <c r="M158" s="101"/>
      <c r="N158" s="32"/>
      <c r="O158" s="102"/>
      <c r="P158" s="101"/>
      <c r="Q158" s="101"/>
      <c r="R158" s="57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45"/>
      <c r="AD158" s="141"/>
      <c r="AE158" s="141"/>
      <c r="AF158" s="183"/>
      <c r="AG158" s="183"/>
      <c r="AH158" s="265"/>
      <c r="AI158" s="141"/>
      <c r="AJ158" s="141"/>
      <c r="AK158" s="141"/>
      <c r="AL158" s="141"/>
      <c r="AM158" s="141"/>
      <c r="AN158" s="141"/>
      <c r="AO158" s="141"/>
      <c r="AP158" s="141"/>
      <c r="AQ158" s="141"/>
      <c r="AR158" s="180"/>
      <c r="AS158" s="180"/>
      <c r="AT158" s="141"/>
      <c r="AU158" s="179"/>
      <c r="AV158" s="180"/>
      <c r="AW158" s="180"/>
      <c r="AX158" s="180"/>
      <c r="AY158" s="180"/>
      <c r="AZ158" s="180"/>
      <c r="BA158" s="180"/>
      <c r="BB158" s="180"/>
      <c r="BC158" s="141"/>
      <c r="BD158" s="180"/>
      <c r="BE158" s="180"/>
      <c r="BF158" s="180"/>
      <c r="BG158" s="180"/>
      <c r="BH158" s="180"/>
      <c r="BI158" s="180"/>
      <c r="BJ158" s="180"/>
      <c r="BK158" s="180"/>
      <c r="BL158" s="180"/>
      <c r="BM158" s="180"/>
      <c r="BN158" s="180"/>
      <c r="BO158" s="145"/>
      <c r="BP158" s="180"/>
      <c r="BQ158" s="180"/>
      <c r="BR158" s="264"/>
      <c r="BS158" s="26">
        <f t="shared" si="20"/>
        <v>567.32000000000005</v>
      </c>
      <c r="BT158" s="305">
        <v>455.96</v>
      </c>
      <c r="BU158" s="27"/>
      <c r="BV158" s="27"/>
      <c r="BW158" s="42"/>
      <c r="BX158" s="43">
        <f t="shared" si="21"/>
        <v>455.96</v>
      </c>
      <c r="BY158" s="199">
        <f t="shared" si="22"/>
        <v>55.441325932296145</v>
      </c>
      <c r="BZ158" s="53"/>
      <c r="CA158" s="54"/>
    </row>
    <row r="159" spans="1:128" ht="57.75" customHeight="1">
      <c r="A159" s="149" t="s">
        <v>113</v>
      </c>
      <c r="B159" s="151" t="s">
        <v>193</v>
      </c>
      <c r="C159" s="152" t="s">
        <v>217</v>
      </c>
      <c r="D159" s="155">
        <v>78050</v>
      </c>
      <c r="E159" s="41">
        <v>902</v>
      </c>
      <c r="F159" s="147"/>
      <c r="G159" s="101"/>
      <c r="H159" s="101"/>
      <c r="I159" s="143">
        <v>49.68</v>
      </c>
      <c r="J159" s="101"/>
      <c r="K159" s="101"/>
      <c r="L159" s="143">
        <v>12.5</v>
      </c>
      <c r="M159" s="101"/>
      <c r="N159" s="143">
        <v>26.92</v>
      </c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45"/>
      <c r="AD159" s="141"/>
      <c r="AE159" s="141"/>
      <c r="AF159" s="141"/>
      <c r="AG159" s="164">
        <v>29.36</v>
      </c>
      <c r="AH159" s="141"/>
      <c r="AI159" s="141"/>
      <c r="AJ159" s="141"/>
      <c r="AK159" s="141"/>
      <c r="AL159" s="141"/>
      <c r="AM159" s="141"/>
      <c r="AN159" s="141"/>
      <c r="AO159" s="141"/>
      <c r="AP159" s="141"/>
      <c r="AQ159" s="141"/>
      <c r="AR159" s="141"/>
      <c r="AS159" s="141"/>
      <c r="AT159" s="141"/>
      <c r="AU159" s="179"/>
      <c r="AV159" s="180"/>
      <c r="AW159" s="180"/>
      <c r="AX159" s="141"/>
      <c r="AY159" s="141"/>
      <c r="AZ159" s="141"/>
      <c r="BA159" s="141"/>
      <c r="BB159" s="141"/>
      <c r="BC159" s="141"/>
      <c r="BD159" s="141"/>
      <c r="BE159" s="141"/>
      <c r="BF159" s="180"/>
      <c r="BG159" s="180"/>
      <c r="BH159" s="141"/>
      <c r="BI159" s="141"/>
      <c r="BJ159" s="141"/>
      <c r="BK159" s="141"/>
      <c r="BL159" s="141"/>
      <c r="BM159" s="141"/>
      <c r="BN159" s="141"/>
      <c r="BO159" s="145"/>
      <c r="BP159" s="180"/>
      <c r="BQ159" s="141"/>
      <c r="BR159" s="190"/>
      <c r="BS159" s="26">
        <f t="shared" si="20"/>
        <v>118.46</v>
      </c>
      <c r="BT159" s="192">
        <v>98.1</v>
      </c>
      <c r="BU159" s="101"/>
      <c r="BV159" s="101"/>
      <c r="BW159" s="25"/>
      <c r="BX159" s="26">
        <f t="shared" si="21"/>
        <v>98.1</v>
      </c>
      <c r="BY159" s="199">
        <f t="shared" si="22"/>
        <v>54.700775766531208</v>
      </c>
      <c r="BZ159" s="44"/>
      <c r="CA159" s="45"/>
    </row>
    <row r="160" spans="1:128" ht="67.75" customHeight="1">
      <c r="A160" s="149" t="s">
        <v>113</v>
      </c>
      <c r="B160" s="151" t="s">
        <v>193</v>
      </c>
      <c r="C160" s="112" t="s">
        <v>471</v>
      </c>
      <c r="D160" s="21">
        <v>78051</v>
      </c>
      <c r="E160" s="41">
        <v>3425</v>
      </c>
      <c r="F160" s="147"/>
      <c r="G160" s="101"/>
      <c r="H160" s="101"/>
      <c r="I160" s="248">
        <v>334.3</v>
      </c>
      <c r="J160" s="104"/>
      <c r="K160" s="104"/>
      <c r="L160" s="248">
        <v>100.5</v>
      </c>
      <c r="M160" s="248">
        <v>5.76</v>
      </c>
      <c r="N160" s="248">
        <v>134.84</v>
      </c>
      <c r="O160" s="104"/>
      <c r="P160" s="104"/>
      <c r="Q160" s="104"/>
      <c r="R160" s="248">
        <v>3.46</v>
      </c>
      <c r="S160" s="105"/>
      <c r="T160" s="248">
        <v>6.9000000000000006E-2</v>
      </c>
      <c r="U160" s="248">
        <v>2.92</v>
      </c>
      <c r="V160" s="248">
        <v>4.1000000000000002E-2</v>
      </c>
      <c r="W160" s="105"/>
      <c r="X160" s="105"/>
      <c r="Y160" s="105"/>
      <c r="Z160" s="105"/>
      <c r="AA160" s="105"/>
      <c r="AB160" s="105"/>
      <c r="AC160" s="214">
        <v>21.04</v>
      </c>
      <c r="AD160" s="184"/>
      <c r="AE160" s="184"/>
      <c r="AF160" s="184"/>
      <c r="AG160" s="207">
        <v>83.8</v>
      </c>
      <c r="AH160" s="14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1"/>
      <c r="AU160" s="179"/>
      <c r="AV160" s="180"/>
      <c r="AW160" s="180"/>
      <c r="AX160" s="141"/>
      <c r="AY160" s="141"/>
      <c r="AZ160" s="141"/>
      <c r="BA160" s="141"/>
      <c r="BB160" s="141"/>
      <c r="BC160" s="141"/>
      <c r="BD160" s="141"/>
      <c r="BE160" s="141"/>
      <c r="BF160" s="180"/>
      <c r="BG160" s="180"/>
      <c r="BH160" s="141"/>
      <c r="BI160" s="141"/>
      <c r="BJ160" s="141"/>
      <c r="BK160" s="141"/>
      <c r="BL160" s="141"/>
      <c r="BM160" s="141"/>
      <c r="BN160" s="141"/>
      <c r="BO160" s="145"/>
      <c r="BP160" s="180"/>
      <c r="BQ160" s="141"/>
      <c r="BR160" s="279">
        <v>0.05</v>
      </c>
      <c r="BS160" s="26">
        <f t="shared" si="20"/>
        <v>686.77999999999986</v>
      </c>
      <c r="BT160" s="141">
        <v>277.74</v>
      </c>
      <c r="BU160" s="101"/>
      <c r="BV160" s="101"/>
      <c r="BW160" s="25"/>
      <c r="BX160" s="26">
        <f t="shared" si="21"/>
        <v>277.74</v>
      </c>
      <c r="BY160" s="199">
        <f t="shared" si="22"/>
        <v>71.204329614730639</v>
      </c>
      <c r="BZ160" s="106"/>
      <c r="CA160" s="45"/>
    </row>
    <row r="161" spans="1:79" ht="71.5" customHeight="1">
      <c r="A161" s="20" t="s">
        <v>113</v>
      </c>
      <c r="B161" s="189" t="s">
        <v>193</v>
      </c>
      <c r="C161" s="152" t="s">
        <v>262</v>
      </c>
      <c r="D161" s="21">
        <v>78052</v>
      </c>
      <c r="E161" s="41">
        <v>1417</v>
      </c>
      <c r="F161" s="147"/>
      <c r="G161" s="49"/>
      <c r="H161" s="50"/>
      <c r="I161" s="143">
        <v>65.14</v>
      </c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45"/>
      <c r="AD161" s="141"/>
      <c r="AE161" s="141"/>
      <c r="AF161" s="141"/>
      <c r="AG161" s="141"/>
      <c r="AH161" s="141"/>
      <c r="AI161" s="141"/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1"/>
      <c r="AU161" s="179"/>
      <c r="AV161" s="180"/>
      <c r="AW161" s="180"/>
      <c r="AX161" s="141"/>
      <c r="AY161" s="141"/>
      <c r="AZ161" s="141"/>
      <c r="BA161" s="141"/>
      <c r="BB161" s="141"/>
      <c r="BC161" s="141"/>
      <c r="BD161" s="141"/>
      <c r="BE161" s="141"/>
      <c r="BF161" s="180"/>
      <c r="BG161" s="180"/>
      <c r="BH161" s="141"/>
      <c r="BI161" s="141"/>
      <c r="BJ161" s="141"/>
      <c r="BK161" s="141"/>
      <c r="BL161" s="141"/>
      <c r="BM161" s="141"/>
      <c r="BN161" s="141"/>
      <c r="BO161" s="145"/>
      <c r="BP161" s="180"/>
      <c r="BQ161" s="141"/>
      <c r="BR161" s="190"/>
      <c r="BS161" s="26">
        <f t="shared" si="20"/>
        <v>65.14</v>
      </c>
      <c r="BT161" s="305">
        <v>525.54</v>
      </c>
      <c r="BU161" s="27"/>
      <c r="BV161" s="27"/>
      <c r="BW161" s="42"/>
      <c r="BX161" s="43">
        <f t="shared" si="21"/>
        <v>525.54</v>
      </c>
      <c r="BY161" s="199">
        <f t="shared" si="22"/>
        <v>11.027967765964652</v>
      </c>
      <c r="BZ161" s="44"/>
      <c r="CA161" s="45"/>
    </row>
    <row r="162" spans="1:79" ht="67.75" customHeight="1">
      <c r="A162" s="20" t="s">
        <v>113</v>
      </c>
      <c r="B162" s="189" t="s">
        <v>193</v>
      </c>
      <c r="C162" s="152" t="s">
        <v>472</v>
      </c>
      <c r="D162" s="21">
        <v>78053</v>
      </c>
      <c r="E162" s="41">
        <v>1106</v>
      </c>
      <c r="F162" s="147"/>
      <c r="G162" s="49"/>
      <c r="H162" s="50"/>
      <c r="I162" s="143">
        <v>130.86000000000001</v>
      </c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45"/>
      <c r="AD162" s="141"/>
      <c r="AE162" s="141"/>
      <c r="AF162" s="141"/>
      <c r="AG162" s="141"/>
      <c r="AH162" s="141"/>
      <c r="AI162" s="141"/>
      <c r="AJ162" s="141"/>
      <c r="AK162" s="141"/>
      <c r="AL162" s="141"/>
      <c r="AM162" s="141"/>
      <c r="AN162" s="141"/>
      <c r="AO162" s="141"/>
      <c r="AP162" s="141"/>
      <c r="AQ162" s="141"/>
      <c r="AR162" s="141"/>
      <c r="AS162" s="141"/>
      <c r="AT162" s="141"/>
      <c r="AU162" s="179"/>
      <c r="AV162" s="180"/>
      <c r="AW162" s="180"/>
      <c r="AX162" s="141"/>
      <c r="AY162" s="141"/>
      <c r="AZ162" s="141"/>
      <c r="BA162" s="141"/>
      <c r="BB162" s="141"/>
      <c r="BC162" s="141"/>
      <c r="BD162" s="141"/>
      <c r="BE162" s="141"/>
      <c r="BF162" s="180"/>
      <c r="BG162" s="180"/>
      <c r="BH162" s="141"/>
      <c r="BI162" s="141"/>
      <c r="BJ162" s="141"/>
      <c r="BK162" s="141"/>
      <c r="BL162" s="141"/>
      <c r="BM162" s="141"/>
      <c r="BN162" s="141"/>
      <c r="BO162" s="145"/>
      <c r="BP162" s="180"/>
      <c r="BQ162" s="141"/>
      <c r="BR162" s="190"/>
      <c r="BS162" s="26">
        <f t="shared" si="20"/>
        <v>130.86000000000001</v>
      </c>
      <c r="BT162" s="305">
        <v>181.52</v>
      </c>
      <c r="BU162" s="27"/>
      <c r="BV162" s="27"/>
      <c r="BW162" s="42"/>
      <c r="BX162" s="43">
        <f t="shared" si="21"/>
        <v>181.52</v>
      </c>
      <c r="BY162" s="199">
        <f t="shared" si="22"/>
        <v>41.891286253921514</v>
      </c>
      <c r="BZ162" s="44"/>
      <c r="CA162" s="45"/>
    </row>
    <row r="163" spans="1:79" ht="55.55" customHeight="1" thickBot="1">
      <c r="A163" s="151" t="s">
        <v>113</v>
      </c>
      <c r="B163" s="151" t="s">
        <v>193</v>
      </c>
      <c r="C163" s="152" t="s">
        <v>473</v>
      </c>
      <c r="D163" s="21">
        <v>78054</v>
      </c>
      <c r="E163" s="41">
        <v>1877</v>
      </c>
      <c r="F163" s="147"/>
      <c r="G163" s="49"/>
      <c r="H163" s="50"/>
      <c r="I163" s="143">
        <v>160.86000000000001</v>
      </c>
      <c r="J163" s="50"/>
      <c r="K163" s="50"/>
      <c r="L163" s="143">
        <v>50.42</v>
      </c>
      <c r="M163" s="101"/>
      <c r="N163" s="143">
        <v>65.540000000000006</v>
      </c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214">
        <v>10.18</v>
      </c>
      <c r="AD163" s="185"/>
      <c r="AE163" s="185"/>
      <c r="AF163" s="185"/>
      <c r="AG163" s="164">
        <v>31.6</v>
      </c>
      <c r="AH163" s="185"/>
      <c r="AI163" s="185"/>
      <c r="AJ163" s="185"/>
      <c r="AK163" s="185"/>
      <c r="AL163" s="185"/>
      <c r="AM163" s="185"/>
      <c r="AN163" s="185"/>
      <c r="AO163" s="185"/>
      <c r="AP163" s="185"/>
      <c r="AQ163" s="185"/>
      <c r="AR163" s="185"/>
      <c r="AS163" s="185"/>
      <c r="AT163" s="185"/>
      <c r="AU163" s="179"/>
      <c r="AV163" s="180"/>
      <c r="AW163" s="180"/>
      <c r="AX163" s="185"/>
      <c r="AY163" s="185"/>
      <c r="AZ163" s="185"/>
      <c r="BA163" s="185"/>
      <c r="BB163" s="185"/>
      <c r="BC163" s="185"/>
      <c r="BD163" s="185"/>
      <c r="BE163" s="185"/>
      <c r="BF163" s="180"/>
      <c r="BG163" s="180"/>
      <c r="BH163" s="185"/>
      <c r="BI163" s="185"/>
      <c r="BJ163" s="185"/>
      <c r="BK163" s="185"/>
      <c r="BL163" s="185"/>
      <c r="BM163" s="185"/>
      <c r="BN163" s="185"/>
      <c r="BO163" s="185"/>
      <c r="BP163" s="180"/>
      <c r="BQ163" s="185"/>
      <c r="BR163" s="164">
        <v>0.18</v>
      </c>
      <c r="BS163" s="82">
        <f t="shared" si="20"/>
        <v>318.78000000000009</v>
      </c>
      <c r="BT163" s="213">
        <v>310.3</v>
      </c>
      <c r="BU163" s="27"/>
      <c r="BV163" s="27"/>
      <c r="BW163" s="42"/>
      <c r="BX163" s="43">
        <f t="shared" si="21"/>
        <v>310.3</v>
      </c>
      <c r="BY163" s="199">
        <f t="shared" si="22"/>
        <v>50.67400012716984</v>
      </c>
      <c r="BZ163" s="44"/>
      <c r="CA163" s="45"/>
    </row>
    <row r="164" spans="1:79" ht="75.75" customHeight="1">
      <c r="A164" s="20" t="s">
        <v>113</v>
      </c>
      <c r="B164" s="189" t="s">
        <v>193</v>
      </c>
      <c r="C164" s="112" t="s">
        <v>263</v>
      </c>
      <c r="D164" s="21">
        <v>78055</v>
      </c>
      <c r="E164" s="41">
        <v>2761</v>
      </c>
      <c r="F164" s="147"/>
      <c r="G164" s="55"/>
      <c r="H164" s="55"/>
      <c r="I164" s="143">
        <v>359.84</v>
      </c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45"/>
      <c r="AD164" s="141"/>
      <c r="AE164" s="141"/>
      <c r="AF164" s="141"/>
      <c r="AG164" s="141"/>
      <c r="AH164" s="141"/>
      <c r="AI164" s="141"/>
      <c r="AJ164" s="141"/>
      <c r="AK164" s="180"/>
      <c r="AL164" s="180"/>
      <c r="AM164" s="180"/>
      <c r="AN164" s="180"/>
      <c r="AO164" s="180"/>
      <c r="AP164" s="141"/>
      <c r="AQ164" s="180"/>
      <c r="AR164" s="180"/>
      <c r="AS164" s="180"/>
      <c r="AT164" s="180"/>
      <c r="AU164" s="179"/>
      <c r="AV164" s="180"/>
      <c r="AW164" s="180"/>
      <c r="AX164" s="180"/>
      <c r="AY164" s="180"/>
      <c r="AZ164" s="180"/>
      <c r="BA164" s="180"/>
      <c r="BB164" s="180"/>
      <c r="BC164" s="141"/>
      <c r="BD164" s="180"/>
      <c r="BE164" s="180"/>
      <c r="BF164" s="180"/>
      <c r="BG164" s="180"/>
      <c r="BH164" s="180"/>
      <c r="BI164" s="180"/>
      <c r="BJ164" s="180"/>
      <c r="BK164" s="180"/>
      <c r="BL164" s="180"/>
      <c r="BM164" s="180"/>
      <c r="BN164" s="180"/>
      <c r="BO164" s="145"/>
      <c r="BP164" s="180"/>
      <c r="BQ164" s="180"/>
      <c r="BR164" s="264"/>
      <c r="BS164" s="107">
        <f t="shared" si="20"/>
        <v>359.84</v>
      </c>
      <c r="BT164" s="305">
        <v>455.44</v>
      </c>
      <c r="BU164" s="27"/>
      <c r="BV164" s="27"/>
      <c r="BW164" s="42"/>
      <c r="BX164" s="43">
        <f t="shared" si="21"/>
        <v>455.44</v>
      </c>
      <c r="BY164" s="199">
        <f t="shared" si="22"/>
        <v>44.136983612991855</v>
      </c>
      <c r="BZ164" s="44"/>
      <c r="CA164" s="45"/>
    </row>
    <row r="165" spans="1:79" ht="81" customHeight="1">
      <c r="A165" s="149" t="s">
        <v>113</v>
      </c>
      <c r="B165" s="151" t="s">
        <v>193</v>
      </c>
      <c r="C165" s="152" t="s">
        <v>474</v>
      </c>
      <c r="D165" s="155">
        <v>78056</v>
      </c>
      <c r="E165" s="41">
        <v>2781</v>
      </c>
      <c r="F165" s="147"/>
      <c r="G165" s="24"/>
      <c r="H165" s="24"/>
      <c r="I165" s="143">
        <v>102.2</v>
      </c>
      <c r="J165" s="101"/>
      <c r="K165" s="101"/>
      <c r="L165" s="143">
        <v>5.54</v>
      </c>
      <c r="M165" s="143">
        <v>47.78</v>
      </c>
      <c r="N165" s="171">
        <v>77.78</v>
      </c>
      <c r="O165" s="102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214">
        <v>24.1</v>
      </c>
      <c r="AD165" s="183"/>
      <c r="AE165" s="141"/>
      <c r="AF165" s="141"/>
      <c r="AG165" s="164">
        <v>55.78</v>
      </c>
      <c r="AH165" s="265"/>
      <c r="AI165" s="141"/>
      <c r="AJ165" s="141"/>
      <c r="AK165" s="141"/>
      <c r="AL165" s="141"/>
      <c r="AM165" s="141"/>
      <c r="AN165" s="141"/>
      <c r="AO165" s="141"/>
      <c r="AP165" s="141"/>
      <c r="AQ165" s="141"/>
      <c r="AR165" s="180"/>
      <c r="AS165" s="180"/>
      <c r="AT165" s="180"/>
      <c r="AU165" s="179"/>
      <c r="AV165" s="180"/>
      <c r="AW165" s="180"/>
      <c r="AX165" s="180"/>
      <c r="AY165" s="180"/>
      <c r="AZ165" s="180"/>
      <c r="BA165" s="180"/>
      <c r="BB165" s="180"/>
      <c r="BC165" s="180"/>
      <c r="BD165" s="180"/>
      <c r="BE165" s="180"/>
      <c r="BF165" s="180"/>
      <c r="BG165" s="180"/>
      <c r="BH165" s="180"/>
      <c r="BI165" s="180"/>
      <c r="BJ165" s="180"/>
      <c r="BK165" s="180"/>
      <c r="BL165" s="180"/>
      <c r="BM165" s="180"/>
      <c r="BN165" s="180"/>
      <c r="BO165" s="145"/>
      <c r="BP165" s="180"/>
      <c r="BQ165" s="180"/>
      <c r="BR165" s="264"/>
      <c r="BS165" s="26">
        <f t="shared" si="20"/>
        <v>313.18000000000006</v>
      </c>
      <c r="BT165" s="225">
        <v>424.94</v>
      </c>
      <c r="BU165" s="101"/>
      <c r="BV165" s="101"/>
      <c r="BW165" s="25"/>
      <c r="BX165" s="26">
        <f t="shared" si="21"/>
        <v>424.94</v>
      </c>
      <c r="BY165" s="199">
        <f t="shared" si="22"/>
        <v>42.429415271229615</v>
      </c>
      <c r="BZ165" s="58"/>
      <c r="CA165" s="45"/>
    </row>
    <row r="166" spans="1:79" ht="63.7" customHeight="1">
      <c r="A166" s="149" t="s">
        <v>113</v>
      </c>
      <c r="B166" s="151" t="s">
        <v>193</v>
      </c>
      <c r="C166" s="112" t="s">
        <v>475</v>
      </c>
      <c r="D166" s="21">
        <v>78057</v>
      </c>
      <c r="E166" s="41">
        <v>1919</v>
      </c>
      <c r="F166" s="147"/>
      <c r="G166" s="101"/>
      <c r="H166" s="101"/>
      <c r="I166" s="143">
        <v>266.76</v>
      </c>
      <c r="J166" s="101"/>
      <c r="K166" s="101"/>
      <c r="L166" s="143">
        <v>16.04</v>
      </c>
      <c r="M166" s="171">
        <v>58.46</v>
      </c>
      <c r="N166" s="143">
        <v>60.84</v>
      </c>
      <c r="O166" s="102"/>
      <c r="P166" s="101"/>
      <c r="Q166" s="101"/>
      <c r="R166" s="150">
        <v>4.7</v>
      </c>
      <c r="S166" s="101"/>
      <c r="T166" s="143">
        <v>5.95</v>
      </c>
      <c r="U166" s="143">
        <v>3.92</v>
      </c>
      <c r="V166" s="143">
        <v>3.24</v>
      </c>
      <c r="W166" s="226">
        <v>0.01</v>
      </c>
      <c r="X166" s="101"/>
      <c r="Y166" s="101"/>
      <c r="Z166" s="101"/>
      <c r="AA166" s="101"/>
      <c r="AB166" s="101"/>
      <c r="AC166" s="214">
        <v>55.18</v>
      </c>
      <c r="AD166" s="183"/>
      <c r="AE166" s="141"/>
      <c r="AF166" s="141"/>
      <c r="AG166" s="164">
        <v>72.16</v>
      </c>
      <c r="AH166" s="265"/>
      <c r="AI166" s="141"/>
      <c r="AJ166" s="141"/>
      <c r="AK166" s="141"/>
      <c r="AL166" s="164">
        <v>0.3</v>
      </c>
      <c r="AM166" s="141"/>
      <c r="AN166" s="141"/>
      <c r="AO166" s="141"/>
      <c r="AP166" s="164">
        <v>0.3</v>
      </c>
      <c r="AQ166" s="141"/>
      <c r="AR166" s="180"/>
      <c r="AS166" s="180"/>
      <c r="AT166" s="180"/>
      <c r="AU166" s="179"/>
      <c r="AV166" s="180"/>
      <c r="AW166" s="180"/>
      <c r="AX166" s="180"/>
      <c r="AY166" s="180"/>
      <c r="AZ166" s="180"/>
      <c r="BA166" s="180"/>
      <c r="BB166" s="180"/>
      <c r="BC166" s="180"/>
      <c r="BD166" s="180"/>
      <c r="BE166" s="180"/>
      <c r="BF166" s="180"/>
      <c r="BG166" s="180"/>
      <c r="BH166" s="180"/>
      <c r="BI166" s="180"/>
      <c r="BJ166" s="180"/>
      <c r="BK166" s="180"/>
      <c r="BL166" s="180"/>
      <c r="BM166" s="180"/>
      <c r="BN166" s="180"/>
      <c r="BO166" s="145"/>
      <c r="BP166" s="180"/>
      <c r="BQ166" s="180"/>
      <c r="BR166" s="264"/>
      <c r="BS166" s="26">
        <f t="shared" si="20"/>
        <v>547.8599999999999</v>
      </c>
      <c r="BT166" s="192">
        <v>84.04</v>
      </c>
      <c r="BU166" s="101"/>
      <c r="BV166" s="101"/>
      <c r="BW166" s="25"/>
      <c r="BX166" s="26">
        <f t="shared" si="21"/>
        <v>84.04</v>
      </c>
      <c r="BY166" s="199">
        <f t="shared" si="22"/>
        <v>86.700427282797904</v>
      </c>
      <c r="BZ166" s="44"/>
      <c r="CA166" s="45"/>
    </row>
    <row r="167" spans="1:79" ht="57.75" customHeight="1">
      <c r="A167" s="149" t="s">
        <v>113</v>
      </c>
      <c r="B167" s="151" t="s">
        <v>193</v>
      </c>
      <c r="C167" s="112" t="s">
        <v>264</v>
      </c>
      <c r="D167" s="21">
        <v>78058</v>
      </c>
      <c r="E167" s="41">
        <v>7844</v>
      </c>
      <c r="F167" s="147"/>
      <c r="G167" s="101"/>
      <c r="H167" s="101"/>
      <c r="I167" s="150">
        <v>627.36</v>
      </c>
      <c r="J167" s="57"/>
      <c r="K167" s="57"/>
      <c r="L167" s="150">
        <v>129.68</v>
      </c>
      <c r="M167" s="150">
        <v>74.28</v>
      </c>
      <c r="N167" s="150">
        <v>201.7</v>
      </c>
      <c r="O167" s="57"/>
      <c r="P167" s="57"/>
      <c r="Q167" s="57"/>
      <c r="R167" s="57"/>
      <c r="S167" s="57"/>
      <c r="T167" s="57"/>
      <c r="U167" s="57"/>
      <c r="V167" s="57"/>
      <c r="W167" s="57"/>
      <c r="X167" s="150">
        <v>2.46</v>
      </c>
      <c r="Y167" s="57"/>
      <c r="Z167" s="57"/>
      <c r="AA167" s="57"/>
      <c r="AB167" s="57"/>
      <c r="AC167" s="214">
        <v>74.319999999999993</v>
      </c>
      <c r="AD167" s="184"/>
      <c r="AE167" s="184"/>
      <c r="AF167" s="184"/>
      <c r="AG167" s="207">
        <v>203.08</v>
      </c>
      <c r="AH167" s="141"/>
      <c r="AI167" s="141"/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41"/>
      <c r="AT167" s="141"/>
      <c r="AU167" s="179"/>
      <c r="AV167" s="180"/>
      <c r="AW167" s="180"/>
      <c r="AX167" s="141"/>
      <c r="AY167" s="141"/>
      <c r="AZ167" s="141"/>
      <c r="BA167" s="141"/>
      <c r="BB167" s="141"/>
      <c r="BC167" s="141"/>
      <c r="BD167" s="141"/>
      <c r="BE167" s="141"/>
      <c r="BF167" s="180"/>
      <c r="BG167" s="180"/>
      <c r="BH167" s="141"/>
      <c r="BI167" s="141"/>
      <c r="BJ167" s="141"/>
      <c r="BK167" s="141"/>
      <c r="BL167" s="141"/>
      <c r="BM167" s="141"/>
      <c r="BN167" s="141"/>
      <c r="BO167" s="145"/>
      <c r="BP167" s="180"/>
      <c r="BQ167" s="141"/>
      <c r="BR167" s="190"/>
      <c r="BS167" s="26">
        <f t="shared" si="20"/>
        <v>1312.8799999999999</v>
      </c>
      <c r="BT167" s="192">
        <v>1338.52</v>
      </c>
      <c r="BU167" s="101"/>
      <c r="BV167" s="101"/>
      <c r="BW167" s="25"/>
      <c r="BX167" s="26">
        <f t="shared" si="21"/>
        <v>1338.52</v>
      </c>
      <c r="BY167" s="199">
        <f t="shared" si="22"/>
        <v>49.516481858640724</v>
      </c>
      <c r="BZ167" s="53"/>
      <c r="CA167" s="54"/>
    </row>
    <row r="168" spans="1:79" ht="66.25" customHeight="1">
      <c r="A168" s="149" t="s">
        <v>113</v>
      </c>
      <c r="B168" s="151" t="s">
        <v>193</v>
      </c>
      <c r="C168" s="112" t="s">
        <v>476</v>
      </c>
      <c r="D168" s="21">
        <v>78059</v>
      </c>
      <c r="E168" s="41">
        <v>1505</v>
      </c>
      <c r="F168" s="147"/>
      <c r="G168" s="24"/>
      <c r="H168" s="24"/>
      <c r="I168" s="143">
        <v>198.18</v>
      </c>
      <c r="J168" s="101"/>
      <c r="K168" s="101"/>
      <c r="L168" s="143">
        <v>40.200000000000003</v>
      </c>
      <c r="M168" s="143">
        <v>1.44</v>
      </c>
      <c r="N168" s="143">
        <v>53.76</v>
      </c>
      <c r="O168" s="57"/>
      <c r="P168" s="101"/>
      <c r="Q168" s="101"/>
      <c r="R168" s="102"/>
      <c r="S168" s="101"/>
      <c r="T168" s="101"/>
      <c r="U168" s="101"/>
      <c r="V168" s="101"/>
      <c r="W168" s="101"/>
      <c r="X168" s="101"/>
      <c r="Y168" s="101"/>
      <c r="Z168" s="101"/>
      <c r="AA168" s="109"/>
      <c r="AB168" s="101"/>
      <c r="AC168" s="214">
        <v>14.48</v>
      </c>
      <c r="AD168" s="183"/>
      <c r="AE168" s="141"/>
      <c r="AF168" s="141"/>
      <c r="AG168" s="164">
        <v>63.06</v>
      </c>
      <c r="AH168" s="265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80"/>
      <c r="AS168" s="180"/>
      <c r="AT168" s="180"/>
      <c r="AU168" s="179"/>
      <c r="AV168" s="180"/>
      <c r="AW168" s="180"/>
      <c r="AX168" s="180"/>
      <c r="AY168" s="180"/>
      <c r="AZ168" s="180"/>
      <c r="BA168" s="180"/>
      <c r="BB168" s="180"/>
      <c r="BC168" s="207">
        <v>0.09</v>
      </c>
      <c r="BD168" s="180"/>
      <c r="BE168" s="180"/>
      <c r="BF168" s="180"/>
      <c r="BG168" s="180"/>
      <c r="BH168" s="180"/>
      <c r="BI168" s="180"/>
      <c r="BJ168" s="180"/>
      <c r="BK168" s="180"/>
      <c r="BL168" s="180"/>
      <c r="BM168" s="180"/>
      <c r="BN168" s="180"/>
      <c r="BO168" s="145"/>
      <c r="BP168" s="180"/>
      <c r="BQ168" s="180"/>
      <c r="BR168" s="264"/>
      <c r="BS168" s="26">
        <f t="shared" si="20"/>
        <v>371.21</v>
      </c>
      <c r="BT168" s="225">
        <v>120.62</v>
      </c>
      <c r="BU168" s="101"/>
      <c r="BV168" s="101"/>
      <c r="BW168" s="25"/>
      <c r="BX168" s="26">
        <f t="shared" si="21"/>
        <v>120.62</v>
      </c>
      <c r="BY168" s="199">
        <f t="shared" si="22"/>
        <v>75.475265843889147</v>
      </c>
      <c r="BZ168" s="44"/>
      <c r="CA168" s="45"/>
    </row>
    <row r="169" spans="1:79" ht="60.8" customHeight="1">
      <c r="A169" s="20" t="s">
        <v>113</v>
      </c>
      <c r="B169" s="189" t="s">
        <v>193</v>
      </c>
      <c r="C169" s="112" t="s">
        <v>197</v>
      </c>
      <c r="D169" s="16">
        <v>78060</v>
      </c>
      <c r="E169" s="41">
        <v>2204</v>
      </c>
      <c r="F169" s="147"/>
      <c r="G169" s="49"/>
      <c r="H169" s="50"/>
      <c r="I169" s="143">
        <v>228.4</v>
      </c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45"/>
      <c r="AD169" s="141"/>
      <c r="AE169" s="141"/>
      <c r="AF169" s="141"/>
      <c r="AG169" s="141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79"/>
      <c r="AV169" s="180"/>
      <c r="AW169" s="180"/>
      <c r="AX169" s="141"/>
      <c r="AY169" s="141"/>
      <c r="AZ169" s="141"/>
      <c r="BA169" s="141"/>
      <c r="BB169" s="141"/>
      <c r="BC169" s="141"/>
      <c r="BD169" s="141"/>
      <c r="BE169" s="141"/>
      <c r="BF169" s="180"/>
      <c r="BG169" s="180"/>
      <c r="BH169" s="141"/>
      <c r="BI169" s="141"/>
      <c r="BJ169" s="141"/>
      <c r="BK169" s="141"/>
      <c r="BL169" s="141"/>
      <c r="BM169" s="141"/>
      <c r="BN169" s="141"/>
      <c r="BO169" s="145"/>
      <c r="BP169" s="180"/>
      <c r="BQ169" s="141"/>
      <c r="BR169" s="190"/>
      <c r="BS169" s="26">
        <f t="shared" si="20"/>
        <v>228.4</v>
      </c>
      <c r="BT169" s="305">
        <v>304.38</v>
      </c>
      <c r="BU169" s="27"/>
      <c r="BV169" s="27"/>
      <c r="BW169" s="42"/>
      <c r="BX169" s="43">
        <f t="shared" si="21"/>
        <v>304.38</v>
      </c>
      <c r="BY169" s="199">
        <f t="shared" si="22"/>
        <v>42.869477082473068</v>
      </c>
      <c r="BZ169" s="56"/>
      <c r="CA169" s="40"/>
    </row>
    <row r="170" spans="1:79" ht="72.7" customHeight="1">
      <c r="A170" s="149" t="s">
        <v>113</v>
      </c>
      <c r="B170" s="189" t="s">
        <v>193</v>
      </c>
      <c r="C170" s="152" t="s">
        <v>265</v>
      </c>
      <c r="D170" s="148">
        <v>78061</v>
      </c>
      <c r="E170" s="41">
        <v>1728</v>
      </c>
      <c r="F170" s="147"/>
      <c r="G170" s="101"/>
      <c r="H170" s="101"/>
      <c r="I170" s="143">
        <v>113.06</v>
      </c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45"/>
      <c r="AD170" s="141"/>
      <c r="AE170" s="141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79"/>
      <c r="AV170" s="180"/>
      <c r="AW170" s="180"/>
      <c r="AX170" s="141"/>
      <c r="AY170" s="141"/>
      <c r="AZ170" s="141"/>
      <c r="BA170" s="141"/>
      <c r="BB170" s="141"/>
      <c r="BC170" s="141"/>
      <c r="BD170" s="141"/>
      <c r="BE170" s="141"/>
      <c r="BF170" s="180"/>
      <c r="BG170" s="180"/>
      <c r="BH170" s="141"/>
      <c r="BI170" s="141"/>
      <c r="BJ170" s="141"/>
      <c r="BK170" s="141"/>
      <c r="BL170" s="141"/>
      <c r="BM170" s="141"/>
      <c r="BN170" s="141"/>
      <c r="BO170" s="145"/>
      <c r="BP170" s="180"/>
      <c r="BQ170" s="141"/>
      <c r="BR170" s="190"/>
      <c r="BS170" s="26">
        <f t="shared" si="20"/>
        <v>113.06</v>
      </c>
      <c r="BT170" s="305">
        <v>674.5</v>
      </c>
      <c r="BU170" s="27"/>
      <c r="BV170" s="27"/>
      <c r="BW170" s="42"/>
      <c r="BX170" s="43">
        <f t="shared" si="21"/>
        <v>674.5</v>
      </c>
      <c r="BY170" s="199">
        <f t="shared" si="22"/>
        <v>14.35573162679669</v>
      </c>
      <c r="BZ170" s="44"/>
      <c r="CA170" s="45"/>
    </row>
    <row r="171" spans="1:79" ht="55.55" customHeight="1">
      <c r="A171" s="149" t="s">
        <v>113</v>
      </c>
      <c r="B171" s="151" t="s">
        <v>193</v>
      </c>
      <c r="C171" s="152" t="s">
        <v>266</v>
      </c>
      <c r="D171" s="148">
        <v>78062</v>
      </c>
      <c r="E171" s="41">
        <v>2280</v>
      </c>
      <c r="F171" s="147"/>
      <c r="G171" s="101"/>
      <c r="H171" s="24"/>
      <c r="I171" s="143">
        <v>212.1</v>
      </c>
      <c r="J171" s="101"/>
      <c r="K171" s="101"/>
      <c r="L171" s="143">
        <v>66.08</v>
      </c>
      <c r="M171" s="101"/>
      <c r="N171" s="171">
        <v>89.16</v>
      </c>
      <c r="O171" s="102"/>
      <c r="P171" s="101"/>
      <c r="Q171" s="101"/>
      <c r="R171" s="102"/>
      <c r="S171" s="101"/>
      <c r="T171" s="143">
        <v>0.52</v>
      </c>
      <c r="U171" s="143">
        <v>0.54</v>
      </c>
      <c r="V171" s="143">
        <v>1.92</v>
      </c>
      <c r="W171" s="101"/>
      <c r="X171" s="101"/>
      <c r="Y171" s="101"/>
      <c r="Z171" s="101"/>
      <c r="AA171" s="101"/>
      <c r="AB171" s="101"/>
      <c r="AC171" s="214">
        <v>24.72</v>
      </c>
      <c r="AD171" s="183"/>
      <c r="AE171" s="141"/>
      <c r="AF171" s="141"/>
      <c r="AG171" s="164">
        <v>86.98</v>
      </c>
      <c r="AH171" s="265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80"/>
      <c r="AS171" s="180"/>
      <c r="AT171" s="180"/>
      <c r="AU171" s="179"/>
      <c r="AV171" s="180"/>
      <c r="AW171" s="180"/>
      <c r="AX171" s="180"/>
      <c r="AY171" s="180"/>
      <c r="AZ171" s="180"/>
      <c r="BA171" s="180"/>
      <c r="BB171" s="180"/>
      <c r="BC171" s="164">
        <v>1</v>
      </c>
      <c r="BD171" s="180"/>
      <c r="BE171" s="180"/>
      <c r="BF171" s="180"/>
      <c r="BG171" s="180"/>
      <c r="BH171" s="180"/>
      <c r="BI171" s="180"/>
      <c r="BJ171" s="180"/>
      <c r="BK171" s="180"/>
      <c r="BL171" s="180"/>
      <c r="BM171" s="180"/>
      <c r="BN171" s="180"/>
      <c r="BO171" s="145"/>
      <c r="BP171" s="180"/>
      <c r="BQ171" s="180"/>
      <c r="BR171" s="264"/>
      <c r="BS171" s="26">
        <f t="shared" si="20"/>
        <v>483.0200000000001</v>
      </c>
      <c r="BT171" s="305">
        <v>276.74</v>
      </c>
      <c r="BU171" s="27"/>
      <c r="BV171" s="27"/>
      <c r="BW171" s="42"/>
      <c r="BX171" s="43">
        <f t="shared" si="21"/>
        <v>276.74</v>
      </c>
      <c r="BY171" s="199">
        <f t="shared" si="22"/>
        <v>63.5753395809203</v>
      </c>
      <c r="BZ171" s="44"/>
      <c r="CA171" s="45"/>
    </row>
    <row r="172" spans="1:79" ht="72" customHeight="1">
      <c r="A172" s="149" t="s">
        <v>113</v>
      </c>
      <c r="B172" s="151" t="s">
        <v>193</v>
      </c>
      <c r="C172" s="152" t="s">
        <v>477</v>
      </c>
      <c r="D172" s="21">
        <v>78063</v>
      </c>
      <c r="E172" s="41">
        <v>1731</v>
      </c>
      <c r="F172" s="147"/>
      <c r="G172" s="101"/>
      <c r="H172" s="101"/>
      <c r="I172" s="143">
        <v>84.94</v>
      </c>
      <c r="J172" s="101"/>
      <c r="K172" s="101"/>
      <c r="L172" s="143">
        <v>57.26</v>
      </c>
      <c r="M172" s="143">
        <v>2.62</v>
      </c>
      <c r="N172" s="143">
        <v>56.94</v>
      </c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214">
        <v>11.16</v>
      </c>
      <c r="AD172" s="141"/>
      <c r="AE172" s="141"/>
      <c r="AF172" s="141"/>
      <c r="AG172" s="164">
        <v>45.72</v>
      </c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79"/>
      <c r="AV172" s="180"/>
      <c r="AW172" s="180"/>
      <c r="AX172" s="141"/>
      <c r="AY172" s="141"/>
      <c r="AZ172" s="141"/>
      <c r="BA172" s="141"/>
      <c r="BB172" s="141"/>
      <c r="BC172" s="141"/>
      <c r="BD172" s="141"/>
      <c r="BE172" s="141"/>
      <c r="BF172" s="180"/>
      <c r="BG172" s="180"/>
      <c r="BH172" s="141"/>
      <c r="BI172" s="141"/>
      <c r="BJ172" s="141"/>
      <c r="BK172" s="141"/>
      <c r="BL172" s="141"/>
      <c r="BM172" s="141"/>
      <c r="BN172" s="141"/>
      <c r="BO172" s="145"/>
      <c r="BP172" s="180"/>
      <c r="BQ172" s="141"/>
      <c r="BR172" s="190"/>
      <c r="BS172" s="26">
        <f t="shared" si="20"/>
        <v>258.64</v>
      </c>
      <c r="BT172" s="305">
        <v>219.16</v>
      </c>
      <c r="BU172" s="27"/>
      <c r="BV172" s="27"/>
      <c r="BW172" s="42"/>
      <c r="BX172" s="43">
        <f t="shared" si="21"/>
        <v>219.16</v>
      </c>
      <c r="BY172" s="199">
        <f t="shared" si="22"/>
        <v>54.13143574717455</v>
      </c>
      <c r="BZ172" s="53"/>
      <c r="CA172" s="54"/>
    </row>
    <row r="173" spans="1:79" ht="60.8" customHeight="1">
      <c r="A173" s="149" t="s">
        <v>113</v>
      </c>
      <c r="B173" s="151" t="s">
        <v>193</v>
      </c>
      <c r="C173" s="112" t="s">
        <v>478</v>
      </c>
      <c r="D173" s="16">
        <v>78064</v>
      </c>
      <c r="E173" s="41">
        <v>788</v>
      </c>
      <c r="F173" s="147"/>
      <c r="G173" s="49"/>
      <c r="H173" s="50"/>
      <c r="I173" s="50"/>
      <c r="J173" s="50"/>
      <c r="K173" s="50"/>
      <c r="L173" s="101">
        <v>16.260000000000002</v>
      </c>
      <c r="M173" s="101"/>
      <c r="N173" s="101">
        <v>20.2</v>
      </c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45">
        <v>21.06</v>
      </c>
      <c r="AD173" s="185"/>
      <c r="AE173" s="185"/>
      <c r="AF173" s="185"/>
      <c r="AG173" s="164">
        <v>19.66</v>
      </c>
      <c r="AH173" s="185"/>
      <c r="AI173" s="185"/>
      <c r="AJ173" s="185"/>
      <c r="AK173" s="185"/>
      <c r="AL173" s="185"/>
      <c r="AM173" s="185"/>
      <c r="AN173" s="185"/>
      <c r="AO173" s="185"/>
      <c r="AP173" s="185"/>
      <c r="AQ173" s="185"/>
      <c r="AR173" s="185"/>
      <c r="AS173" s="185"/>
      <c r="AT173" s="185"/>
      <c r="AU173" s="179"/>
      <c r="AV173" s="180"/>
      <c r="AW173" s="180"/>
      <c r="AX173" s="185"/>
      <c r="AY173" s="185"/>
      <c r="AZ173" s="185"/>
      <c r="BA173" s="185"/>
      <c r="BB173" s="185"/>
      <c r="BC173" s="185"/>
      <c r="BD173" s="185"/>
      <c r="BE173" s="185"/>
      <c r="BF173" s="180"/>
      <c r="BG173" s="180"/>
      <c r="BH173" s="185"/>
      <c r="BI173" s="185"/>
      <c r="BJ173" s="185"/>
      <c r="BK173" s="185"/>
      <c r="BL173" s="185"/>
      <c r="BM173" s="185"/>
      <c r="BN173" s="185"/>
      <c r="BO173" s="185"/>
      <c r="BP173" s="180"/>
      <c r="BQ173" s="185"/>
      <c r="BR173" s="261"/>
      <c r="BS173" s="26">
        <f t="shared" si="20"/>
        <v>77.179999999999993</v>
      </c>
      <c r="BT173" s="192">
        <v>100.12</v>
      </c>
      <c r="BU173" s="101"/>
      <c r="BV173" s="101"/>
      <c r="BW173" s="25"/>
      <c r="BX173" s="26">
        <f t="shared" si="21"/>
        <v>100.12</v>
      </c>
      <c r="BY173" s="199">
        <f t="shared" si="22"/>
        <v>43.530738860688089</v>
      </c>
      <c r="BZ173" s="44"/>
      <c r="CA173" s="45"/>
    </row>
    <row r="174" spans="1:79" ht="59.3" customHeight="1">
      <c r="A174" s="149" t="s">
        <v>113</v>
      </c>
      <c r="B174" s="151" t="s">
        <v>193</v>
      </c>
      <c r="C174" s="112" t="s">
        <v>218</v>
      </c>
      <c r="D174" s="16">
        <v>78065</v>
      </c>
      <c r="E174" s="41">
        <v>886</v>
      </c>
      <c r="F174" s="147"/>
      <c r="G174" s="24"/>
      <c r="H174" s="24"/>
      <c r="I174" s="143">
        <v>44.26</v>
      </c>
      <c r="J174" s="143"/>
      <c r="K174" s="143">
        <v>11.9</v>
      </c>
      <c r="L174" s="143">
        <v>26.16</v>
      </c>
      <c r="M174" s="143"/>
      <c r="N174" s="143">
        <v>29.88</v>
      </c>
      <c r="O174" s="143"/>
      <c r="P174" s="143"/>
      <c r="Q174" s="143"/>
      <c r="R174" s="143"/>
      <c r="S174" s="143"/>
      <c r="T174" s="143">
        <v>0.2</v>
      </c>
      <c r="U174" s="143"/>
      <c r="V174" s="143"/>
      <c r="W174" s="143"/>
      <c r="X174" s="143"/>
      <c r="Y174" s="143"/>
      <c r="Z174" s="143"/>
      <c r="AA174" s="143"/>
      <c r="AB174" s="143"/>
      <c r="AC174" s="214">
        <v>16.86</v>
      </c>
      <c r="AD174" s="141"/>
      <c r="AE174" s="141"/>
      <c r="AF174" s="141"/>
      <c r="AG174" s="164">
        <v>43.32</v>
      </c>
      <c r="AH174" s="141"/>
      <c r="AI174" s="141"/>
      <c r="AJ174" s="141"/>
      <c r="AK174" s="141"/>
      <c r="AL174" s="141"/>
      <c r="AM174" s="141"/>
      <c r="AN174" s="141"/>
      <c r="AO174" s="141"/>
      <c r="AP174" s="141"/>
      <c r="AQ174" s="141"/>
      <c r="AR174" s="180"/>
      <c r="AS174" s="180"/>
      <c r="AT174" s="141"/>
      <c r="AU174" s="179"/>
      <c r="AV174" s="180"/>
      <c r="AW174" s="180"/>
      <c r="AX174" s="180"/>
      <c r="AY174" s="180"/>
      <c r="AZ174" s="180"/>
      <c r="BA174" s="180"/>
      <c r="BB174" s="180"/>
      <c r="BC174" s="141"/>
      <c r="BD174" s="180"/>
      <c r="BE174" s="180"/>
      <c r="BF174" s="180"/>
      <c r="BG174" s="180"/>
      <c r="BH174" s="180"/>
      <c r="BI174" s="180"/>
      <c r="BJ174" s="180"/>
      <c r="BK174" s="180"/>
      <c r="BL174" s="180"/>
      <c r="BM174" s="180"/>
      <c r="BN174" s="180"/>
      <c r="BO174" s="145"/>
      <c r="BP174" s="180"/>
      <c r="BQ174" s="180"/>
      <c r="BR174" s="264"/>
      <c r="BS174" s="26">
        <f t="shared" si="20"/>
        <v>172.57999999999998</v>
      </c>
      <c r="BT174" s="192">
        <v>105.26</v>
      </c>
      <c r="BU174" s="101"/>
      <c r="BV174" s="101"/>
      <c r="BW174" s="25"/>
      <c r="BX174" s="26">
        <f t="shared" si="21"/>
        <v>105.26</v>
      </c>
      <c r="BY174" s="199">
        <f t="shared" si="22"/>
        <v>62.114886265476535</v>
      </c>
      <c r="BZ174" s="44"/>
      <c r="CA174" s="45"/>
    </row>
    <row r="175" spans="1:79" ht="55.55" customHeight="1">
      <c r="A175" s="149" t="s">
        <v>113</v>
      </c>
      <c r="B175" s="151" t="s">
        <v>193</v>
      </c>
      <c r="C175" s="152" t="s">
        <v>219</v>
      </c>
      <c r="D175" s="16">
        <v>78066</v>
      </c>
      <c r="E175" s="41">
        <v>3741</v>
      </c>
      <c r="F175" s="147"/>
      <c r="G175" s="49"/>
      <c r="H175" s="50"/>
      <c r="I175" s="143">
        <v>330.76</v>
      </c>
      <c r="J175" s="101"/>
      <c r="K175" s="101"/>
      <c r="L175" s="143">
        <v>72.94</v>
      </c>
      <c r="M175" s="101"/>
      <c r="N175" s="143">
        <v>112.2</v>
      </c>
      <c r="O175" s="101"/>
      <c r="P175" s="101"/>
      <c r="Q175" s="101"/>
      <c r="R175" s="143">
        <v>9.26</v>
      </c>
      <c r="S175" s="101"/>
      <c r="T175" s="101"/>
      <c r="U175" s="101"/>
      <c r="V175" s="101"/>
      <c r="W175" s="101"/>
      <c r="X175" s="143">
        <v>3.22</v>
      </c>
      <c r="Y175" s="101"/>
      <c r="Z175" s="101"/>
      <c r="AA175" s="101"/>
      <c r="AB175" s="101"/>
      <c r="AC175" s="214">
        <v>29.66</v>
      </c>
      <c r="AD175" s="141"/>
      <c r="AE175" s="141"/>
      <c r="AF175" s="141"/>
      <c r="AG175" s="164">
        <v>127.24</v>
      </c>
      <c r="AH175" s="141"/>
      <c r="AI175" s="141"/>
      <c r="AJ175" s="141"/>
      <c r="AK175" s="141"/>
      <c r="AL175" s="141"/>
      <c r="AM175" s="141"/>
      <c r="AN175" s="141"/>
      <c r="AO175" s="141"/>
      <c r="AP175" s="164">
        <v>0.85</v>
      </c>
      <c r="AQ175" s="141"/>
      <c r="AR175" s="141"/>
      <c r="AS175" s="141"/>
      <c r="AT175" s="141"/>
      <c r="AU175" s="179"/>
      <c r="AV175" s="180"/>
      <c r="AW175" s="180"/>
      <c r="AX175" s="141"/>
      <c r="AY175" s="141"/>
      <c r="AZ175" s="141"/>
      <c r="BA175" s="141"/>
      <c r="BB175" s="141"/>
      <c r="BC175" s="141"/>
      <c r="BD175" s="141"/>
      <c r="BE175" s="141"/>
      <c r="BF175" s="180"/>
      <c r="BG175" s="180"/>
      <c r="BH175" s="141"/>
      <c r="BI175" s="141"/>
      <c r="BJ175" s="141"/>
      <c r="BK175" s="141"/>
      <c r="BL175" s="141"/>
      <c r="BM175" s="141"/>
      <c r="BN175" s="141"/>
      <c r="BO175" s="145"/>
      <c r="BP175" s="180"/>
      <c r="BQ175" s="141"/>
      <c r="BR175" s="190"/>
      <c r="BS175" s="26">
        <f t="shared" si="20"/>
        <v>686.13</v>
      </c>
      <c r="BT175" s="192">
        <v>323.72000000000003</v>
      </c>
      <c r="BU175" s="101"/>
      <c r="BV175" s="101"/>
      <c r="BW175" s="25"/>
      <c r="BX175" s="26">
        <f t="shared" si="21"/>
        <v>323.72000000000003</v>
      </c>
      <c r="BY175" s="199">
        <f t="shared" si="22"/>
        <v>67.943754022874685</v>
      </c>
      <c r="BZ175" s="44"/>
      <c r="CA175" s="45"/>
    </row>
    <row r="176" spans="1:79" ht="66.75" customHeight="1">
      <c r="A176" s="149" t="s">
        <v>113</v>
      </c>
      <c r="B176" s="151" t="s">
        <v>193</v>
      </c>
      <c r="C176" s="152" t="s">
        <v>267</v>
      </c>
      <c r="D176" s="21">
        <v>78067</v>
      </c>
      <c r="E176" s="41">
        <v>2301</v>
      </c>
      <c r="F176" s="147"/>
      <c r="G176" s="101"/>
      <c r="H176" s="101"/>
      <c r="I176" s="143">
        <v>123.9</v>
      </c>
      <c r="J176" s="101"/>
      <c r="K176" s="101"/>
      <c r="L176" s="143">
        <v>33.9</v>
      </c>
      <c r="M176" s="143">
        <v>41.5</v>
      </c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214">
        <v>26.32</v>
      </c>
      <c r="AD176" s="141"/>
      <c r="AE176" s="141"/>
      <c r="AF176" s="141"/>
      <c r="AG176" s="164">
        <v>124.44</v>
      </c>
      <c r="AH176" s="141"/>
      <c r="AI176" s="141"/>
      <c r="AJ176" s="141"/>
      <c r="AK176" s="141"/>
      <c r="AL176" s="141"/>
      <c r="AM176" s="141"/>
      <c r="AN176" s="141"/>
      <c r="AO176" s="141"/>
      <c r="AP176" s="141"/>
      <c r="AQ176" s="141"/>
      <c r="AR176" s="141"/>
      <c r="AS176" s="141"/>
      <c r="AT176" s="141"/>
      <c r="AU176" s="179"/>
      <c r="AV176" s="180"/>
      <c r="AW176" s="180"/>
      <c r="AX176" s="141"/>
      <c r="AY176" s="141"/>
      <c r="AZ176" s="141"/>
      <c r="BA176" s="141"/>
      <c r="BB176" s="141"/>
      <c r="BC176" s="141"/>
      <c r="BD176" s="141"/>
      <c r="BE176" s="141"/>
      <c r="BF176" s="180"/>
      <c r="BG176" s="180"/>
      <c r="BH176" s="141"/>
      <c r="BI176" s="141"/>
      <c r="BJ176" s="141"/>
      <c r="BK176" s="141"/>
      <c r="BL176" s="141"/>
      <c r="BM176" s="141"/>
      <c r="BN176" s="141"/>
      <c r="BO176" s="145"/>
      <c r="BP176" s="180"/>
      <c r="BQ176" s="141"/>
      <c r="BR176" s="190"/>
      <c r="BS176" s="26">
        <f t="shared" si="20"/>
        <v>350.06</v>
      </c>
      <c r="BT176" s="305">
        <v>456.84</v>
      </c>
      <c r="BU176" s="27"/>
      <c r="BV176" s="27"/>
      <c r="BW176" s="42"/>
      <c r="BX176" s="43">
        <f t="shared" si="21"/>
        <v>456.84</v>
      </c>
      <c r="BY176" s="199">
        <f t="shared" si="22"/>
        <v>43.383318874705665</v>
      </c>
      <c r="BZ176" s="44"/>
      <c r="CA176" s="45"/>
    </row>
    <row r="177" spans="1:79" ht="68.95" customHeight="1">
      <c r="A177" s="149" t="s">
        <v>113</v>
      </c>
      <c r="B177" s="151" t="s">
        <v>193</v>
      </c>
      <c r="C177" s="152" t="s">
        <v>479</v>
      </c>
      <c r="D177" s="16">
        <v>78068</v>
      </c>
      <c r="E177" s="41">
        <v>2696</v>
      </c>
      <c r="F177" s="147"/>
      <c r="G177" s="24"/>
      <c r="H177" s="24"/>
      <c r="I177" s="101">
        <v>289.74</v>
      </c>
      <c r="J177" s="101"/>
      <c r="K177" s="101"/>
      <c r="L177" s="101">
        <v>36.76</v>
      </c>
      <c r="M177" s="101">
        <v>41.08</v>
      </c>
      <c r="N177" s="101">
        <v>87.32</v>
      </c>
      <c r="O177" s="57"/>
      <c r="P177" s="101"/>
      <c r="Q177" s="101"/>
      <c r="R177" s="57">
        <v>1.36</v>
      </c>
      <c r="S177" s="101"/>
      <c r="T177" s="101"/>
      <c r="U177" s="101"/>
      <c r="V177" s="101">
        <v>0.48</v>
      </c>
      <c r="W177" s="25"/>
      <c r="X177" s="101"/>
      <c r="Y177" s="101"/>
      <c r="Z177" s="109"/>
      <c r="AA177" s="101"/>
      <c r="AB177" s="101"/>
      <c r="AC177" s="145">
        <v>43.38</v>
      </c>
      <c r="AD177" s="183"/>
      <c r="AE177" s="141"/>
      <c r="AF177" s="141"/>
      <c r="AG177" s="141">
        <v>63.94</v>
      </c>
      <c r="AH177" s="265"/>
      <c r="AI177" s="141"/>
      <c r="AJ177" s="141"/>
      <c r="AK177" s="141"/>
      <c r="AL177" s="141">
        <v>6.2E-2</v>
      </c>
      <c r="AM177" s="141"/>
      <c r="AN177" s="141"/>
      <c r="AO177" s="141"/>
      <c r="AP177" s="141"/>
      <c r="AQ177" s="141"/>
      <c r="AR177" s="180"/>
      <c r="AS177" s="180"/>
      <c r="AT177" s="141"/>
      <c r="AU177" s="179"/>
      <c r="AV177" s="180"/>
      <c r="AW177" s="180"/>
      <c r="AX177" s="180"/>
      <c r="AY177" s="180"/>
      <c r="AZ177" s="180"/>
      <c r="BA177" s="180"/>
      <c r="BB177" s="180"/>
      <c r="BC177" s="180"/>
      <c r="BD177" s="141">
        <v>0.19</v>
      </c>
      <c r="BE177" s="180"/>
      <c r="BF177" s="180"/>
      <c r="BG177" s="180"/>
      <c r="BH177" s="180"/>
      <c r="BI177" s="180"/>
      <c r="BJ177" s="180"/>
      <c r="BK177" s="180"/>
      <c r="BL177" s="180"/>
      <c r="BM177" s="180"/>
      <c r="BN177" s="180"/>
      <c r="BO177" s="145"/>
      <c r="BP177" s="180"/>
      <c r="BQ177" s="180"/>
      <c r="BR177" s="264"/>
      <c r="BS177" s="26">
        <f t="shared" si="20"/>
        <v>564.31200000000001</v>
      </c>
      <c r="BT177" s="225">
        <v>225.82</v>
      </c>
      <c r="BU177" s="141"/>
      <c r="BV177" s="141"/>
      <c r="BW177" s="190"/>
      <c r="BX177" s="198">
        <f t="shared" si="21"/>
        <v>225.82</v>
      </c>
      <c r="BY177" s="199">
        <f t="shared" si="22"/>
        <v>71.4199652716255</v>
      </c>
      <c r="BZ177" s="53"/>
      <c r="CA177" s="45"/>
    </row>
    <row r="178" spans="1:79" ht="59.95" customHeight="1">
      <c r="A178" s="149" t="s">
        <v>113</v>
      </c>
      <c r="B178" s="151" t="s">
        <v>193</v>
      </c>
      <c r="C178" s="112" t="s">
        <v>480</v>
      </c>
      <c r="D178" s="21">
        <v>78069</v>
      </c>
      <c r="E178" s="41">
        <v>2194</v>
      </c>
      <c r="F178" s="147"/>
      <c r="G178" s="101"/>
      <c r="H178" s="101"/>
      <c r="I178" s="143">
        <v>166.44</v>
      </c>
      <c r="J178" s="101"/>
      <c r="K178" s="101"/>
      <c r="L178" s="143">
        <v>46.24</v>
      </c>
      <c r="M178" s="143">
        <v>0.6</v>
      </c>
      <c r="N178" s="143">
        <v>71.98</v>
      </c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214">
        <v>10.85</v>
      </c>
      <c r="AD178" s="141"/>
      <c r="AE178" s="141"/>
      <c r="AF178" s="141"/>
      <c r="AG178" s="164">
        <v>37.479999999999997</v>
      </c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79"/>
      <c r="AV178" s="180"/>
      <c r="AW178" s="180"/>
      <c r="AX178" s="141"/>
      <c r="AY178" s="141"/>
      <c r="AZ178" s="141"/>
      <c r="BA178" s="141"/>
      <c r="BB178" s="141"/>
      <c r="BC178" s="141"/>
      <c r="BD178" s="141"/>
      <c r="BE178" s="141"/>
      <c r="BF178" s="180"/>
      <c r="BG178" s="180"/>
      <c r="BH178" s="141"/>
      <c r="BI178" s="141"/>
      <c r="BJ178" s="141"/>
      <c r="BK178" s="141"/>
      <c r="BL178" s="141"/>
      <c r="BM178" s="141"/>
      <c r="BN178" s="141"/>
      <c r="BO178" s="145"/>
      <c r="BP178" s="180"/>
      <c r="BQ178" s="141"/>
      <c r="BR178" s="190"/>
      <c r="BS178" s="26">
        <f t="shared" si="20"/>
        <v>333.59000000000003</v>
      </c>
      <c r="BT178" s="225">
        <v>358.72</v>
      </c>
      <c r="BU178" s="141"/>
      <c r="BV178" s="141"/>
      <c r="BW178" s="190"/>
      <c r="BX178" s="198">
        <f t="shared" si="21"/>
        <v>358.72</v>
      </c>
      <c r="BY178" s="199">
        <f t="shared" si="22"/>
        <v>48.185061605350207</v>
      </c>
      <c r="BZ178" s="44"/>
      <c r="CA178" s="45"/>
    </row>
    <row r="179" spans="1:79" ht="55.55" customHeight="1">
      <c r="A179" s="149" t="s">
        <v>113</v>
      </c>
      <c r="B179" s="151" t="s">
        <v>193</v>
      </c>
      <c r="C179" s="152" t="s">
        <v>220</v>
      </c>
      <c r="D179" s="16">
        <v>78070</v>
      </c>
      <c r="E179" s="41">
        <v>8707</v>
      </c>
      <c r="F179" s="324"/>
      <c r="G179" s="119"/>
      <c r="H179" s="119"/>
      <c r="I179" s="119">
        <v>784.74</v>
      </c>
      <c r="J179" s="119"/>
      <c r="K179" s="119"/>
      <c r="L179" s="119">
        <v>262.13</v>
      </c>
      <c r="M179" s="119">
        <v>81.8</v>
      </c>
      <c r="N179" s="119">
        <v>278.76</v>
      </c>
      <c r="O179" s="119"/>
      <c r="P179" s="119"/>
      <c r="Q179" s="119"/>
      <c r="R179" s="119"/>
      <c r="S179" s="119"/>
      <c r="T179" s="119"/>
      <c r="U179" s="119"/>
      <c r="V179" s="119">
        <v>0.06</v>
      </c>
      <c r="W179" s="119"/>
      <c r="X179" s="119"/>
      <c r="Y179" s="119"/>
      <c r="Z179" s="119"/>
      <c r="AA179" s="119"/>
      <c r="AB179" s="119"/>
      <c r="AC179" s="145">
        <v>66.36</v>
      </c>
      <c r="AD179" s="183"/>
      <c r="AE179" s="183"/>
      <c r="AF179" s="183"/>
      <c r="AG179" s="183">
        <v>333.88</v>
      </c>
      <c r="AH179" s="183"/>
      <c r="AI179" s="183">
        <v>0.28999999999999998</v>
      </c>
      <c r="AJ179" s="183"/>
      <c r="AK179" s="183"/>
      <c r="AL179" s="183">
        <v>0.875</v>
      </c>
      <c r="AM179" s="183"/>
      <c r="AN179" s="183"/>
      <c r="AO179" s="183"/>
      <c r="AP179" s="183">
        <v>0.25700000000000001</v>
      </c>
      <c r="AQ179" s="183"/>
      <c r="AR179" s="141"/>
      <c r="AS179" s="141"/>
      <c r="AT179" s="141"/>
      <c r="AU179" s="179"/>
      <c r="AV179" s="180"/>
      <c r="AW179" s="180"/>
      <c r="AX179" s="141"/>
      <c r="AY179" s="141"/>
      <c r="AZ179" s="141"/>
      <c r="BA179" s="141"/>
      <c r="BB179" s="141"/>
      <c r="BC179" s="141">
        <v>7.0000000000000001E-3</v>
      </c>
      <c r="BD179" s="141"/>
      <c r="BE179" s="141"/>
      <c r="BF179" s="180"/>
      <c r="BG179" s="180"/>
      <c r="BH179" s="141"/>
      <c r="BI179" s="141"/>
      <c r="BJ179" s="141"/>
      <c r="BK179" s="141"/>
      <c r="BL179" s="141"/>
      <c r="BM179" s="141"/>
      <c r="BN179" s="141"/>
      <c r="BO179" s="145"/>
      <c r="BP179" s="180"/>
      <c r="BQ179" s="141"/>
      <c r="BR179" s="190"/>
      <c r="BS179" s="26">
        <f t="shared" si="20"/>
        <v>1809.1589999999997</v>
      </c>
      <c r="BT179" s="213">
        <v>628.26</v>
      </c>
      <c r="BU179" s="182"/>
      <c r="BV179" s="182"/>
      <c r="BW179" s="200"/>
      <c r="BX179" s="201">
        <f t="shared" si="21"/>
        <v>628.26</v>
      </c>
      <c r="BY179" s="199">
        <f t="shared" si="22"/>
        <v>74.224374225358858</v>
      </c>
      <c r="BZ179" s="44"/>
      <c r="CA179" s="45"/>
    </row>
    <row r="180" spans="1:79" ht="56.25" customHeight="1">
      <c r="A180" s="20" t="s">
        <v>113</v>
      </c>
      <c r="B180" s="189" t="s">
        <v>193</v>
      </c>
      <c r="C180" s="112" t="s">
        <v>198</v>
      </c>
      <c r="D180" s="16">
        <v>78071</v>
      </c>
      <c r="E180" s="41">
        <v>1094</v>
      </c>
      <c r="F180" s="147"/>
      <c r="G180" s="101"/>
      <c r="H180" s="101"/>
      <c r="I180" s="143">
        <v>34.04</v>
      </c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45"/>
      <c r="AD180" s="141"/>
      <c r="AE180" s="141"/>
      <c r="AF180" s="141"/>
      <c r="AG180" s="141"/>
      <c r="AH180" s="141"/>
      <c r="AI180" s="141"/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1"/>
      <c r="AU180" s="179"/>
      <c r="AV180" s="180"/>
      <c r="AW180" s="180"/>
      <c r="AX180" s="141"/>
      <c r="AY180" s="141"/>
      <c r="AZ180" s="141"/>
      <c r="BA180" s="141"/>
      <c r="BB180" s="141"/>
      <c r="BC180" s="141"/>
      <c r="BD180" s="141"/>
      <c r="BE180" s="141"/>
      <c r="BF180" s="180"/>
      <c r="BG180" s="180"/>
      <c r="BH180" s="141"/>
      <c r="BI180" s="141"/>
      <c r="BJ180" s="141"/>
      <c r="BK180" s="141"/>
      <c r="BL180" s="141"/>
      <c r="BM180" s="141"/>
      <c r="BN180" s="141"/>
      <c r="BO180" s="145"/>
      <c r="BP180" s="180"/>
      <c r="BQ180" s="141"/>
      <c r="BR180" s="190"/>
      <c r="BS180" s="26">
        <f t="shared" si="20"/>
        <v>34.04</v>
      </c>
      <c r="BT180" s="213">
        <v>171.82</v>
      </c>
      <c r="BU180" s="182"/>
      <c r="BV180" s="182"/>
      <c r="BW180" s="200"/>
      <c r="BX180" s="201">
        <f t="shared" si="21"/>
        <v>171.82</v>
      </c>
      <c r="BY180" s="199">
        <f t="shared" si="22"/>
        <v>16.535509569610415</v>
      </c>
      <c r="BZ180" s="44"/>
      <c r="CA180" s="45"/>
    </row>
    <row r="181" spans="1:79" ht="57.75" customHeight="1">
      <c r="A181" s="151" t="s">
        <v>113</v>
      </c>
      <c r="B181" s="151" t="s">
        <v>193</v>
      </c>
      <c r="C181" s="112" t="s">
        <v>246</v>
      </c>
      <c r="D181" s="21">
        <v>78072</v>
      </c>
      <c r="E181" s="41">
        <v>744</v>
      </c>
      <c r="F181" s="147">
        <v>50</v>
      </c>
      <c r="G181" s="143">
        <v>10.359</v>
      </c>
      <c r="H181" s="101"/>
      <c r="I181" s="143">
        <v>65.06</v>
      </c>
      <c r="J181" s="101"/>
      <c r="K181" s="101"/>
      <c r="L181" s="143">
        <v>13.7</v>
      </c>
      <c r="M181" s="101"/>
      <c r="N181" s="143">
        <v>35.78</v>
      </c>
      <c r="O181" s="101"/>
      <c r="P181" s="101"/>
      <c r="Q181" s="101"/>
      <c r="R181" s="143">
        <v>5.99</v>
      </c>
      <c r="S181" s="101"/>
      <c r="T181" s="143">
        <v>0.63</v>
      </c>
      <c r="U181" s="143">
        <v>7.4999999999999997E-2</v>
      </c>
      <c r="V181" s="143">
        <v>0.02</v>
      </c>
      <c r="W181" s="101"/>
      <c r="X181" s="101"/>
      <c r="Y181" s="101"/>
      <c r="Z181" s="101"/>
      <c r="AA181" s="101"/>
      <c r="AB181" s="101"/>
      <c r="AC181" s="214">
        <v>2.42</v>
      </c>
      <c r="AD181" s="141"/>
      <c r="AE181" s="141"/>
      <c r="AF181" s="141"/>
      <c r="AG181" s="164">
        <v>25.66</v>
      </c>
      <c r="AH181" s="141"/>
      <c r="AI181" s="164">
        <v>3.5999999999999997E-2</v>
      </c>
      <c r="AJ181" s="141"/>
      <c r="AK181" s="141"/>
      <c r="AL181" s="141"/>
      <c r="AM181" s="164">
        <v>1.7999999999999999E-2</v>
      </c>
      <c r="AN181" s="141"/>
      <c r="AO181" s="141"/>
      <c r="AP181" s="141"/>
      <c r="AQ181" s="141"/>
      <c r="AR181" s="141"/>
      <c r="AS181" s="141"/>
      <c r="AT181" s="141"/>
      <c r="AU181" s="179"/>
      <c r="AV181" s="180"/>
      <c r="AW181" s="180"/>
      <c r="AX181" s="141"/>
      <c r="AY181" s="141"/>
      <c r="AZ181" s="141"/>
      <c r="BA181" s="141"/>
      <c r="BB181" s="141"/>
      <c r="BC181" s="141"/>
      <c r="BD181" s="141"/>
      <c r="BE181" s="141"/>
      <c r="BF181" s="180"/>
      <c r="BG181" s="180"/>
      <c r="BH181" s="141"/>
      <c r="BI181" s="141"/>
      <c r="BJ181" s="141"/>
      <c r="BK181" s="141"/>
      <c r="BL181" s="141"/>
      <c r="BM181" s="141"/>
      <c r="BN181" s="141"/>
      <c r="BO181" s="145"/>
      <c r="BP181" s="180"/>
      <c r="BQ181" s="141"/>
      <c r="BR181" s="190"/>
      <c r="BS181" s="26">
        <f t="shared" si="20"/>
        <v>159.74799999999999</v>
      </c>
      <c r="BT181" s="225">
        <v>73.72</v>
      </c>
      <c r="BU181" s="141"/>
      <c r="BV181" s="141"/>
      <c r="BW181" s="190"/>
      <c r="BX181" s="198">
        <f t="shared" si="21"/>
        <v>73.72</v>
      </c>
      <c r="BY181" s="199">
        <f t="shared" si="22"/>
        <v>68.423938184247945</v>
      </c>
      <c r="BZ181" s="53"/>
      <c r="CA181" s="54"/>
    </row>
    <row r="182" spans="1:79" ht="54.7" customHeight="1">
      <c r="A182" s="149" t="s">
        <v>113</v>
      </c>
      <c r="B182" s="151" t="s">
        <v>193</v>
      </c>
      <c r="C182" s="112" t="s">
        <v>481</v>
      </c>
      <c r="D182" s="21">
        <v>78073</v>
      </c>
      <c r="E182" s="41">
        <v>1658</v>
      </c>
      <c r="F182" s="147"/>
      <c r="G182" s="101"/>
      <c r="H182" s="101"/>
      <c r="I182" s="143">
        <v>44.29</v>
      </c>
      <c r="J182" s="101"/>
      <c r="K182" s="101"/>
      <c r="L182" s="143">
        <v>33.840000000000003</v>
      </c>
      <c r="M182" s="101"/>
      <c r="N182" s="143">
        <v>60.04</v>
      </c>
      <c r="O182" s="101"/>
      <c r="P182" s="101"/>
      <c r="Q182" s="101"/>
      <c r="R182" s="101"/>
      <c r="S182" s="101"/>
      <c r="T182" s="101"/>
      <c r="U182" s="101"/>
      <c r="V182" s="143">
        <v>2.5000000000000001E-2</v>
      </c>
      <c r="W182" s="101"/>
      <c r="X182" s="101"/>
      <c r="Y182" s="101"/>
      <c r="Z182" s="101"/>
      <c r="AA182" s="101"/>
      <c r="AB182" s="101"/>
      <c r="AC182" s="214">
        <v>17.04</v>
      </c>
      <c r="AD182" s="141"/>
      <c r="AE182" s="141"/>
      <c r="AF182" s="141"/>
      <c r="AG182" s="164">
        <v>27.06</v>
      </c>
      <c r="AH182" s="141"/>
      <c r="AI182" s="141"/>
      <c r="AJ182" s="141"/>
      <c r="AK182" s="141"/>
      <c r="AL182" s="141"/>
      <c r="AM182" s="141"/>
      <c r="AN182" s="141"/>
      <c r="AO182" s="141"/>
      <c r="AP182" s="141"/>
      <c r="AQ182" s="141"/>
      <c r="AR182" s="141"/>
      <c r="AS182" s="141"/>
      <c r="AT182" s="141"/>
      <c r="AU182" s="179"/>
      <c r="AV182" s="180"/>
      <c r="AW182" s="180"/>
      <c r="AX182" s="141"/>
      <c r="AY182" s="141"/>
      <c r="AZ182" s="141"/>
      <c r="BA182" s="141"/>
      <c r="BB182" s="141"/>
      <c r="BC182" s="141"/>
      <c r="BD182" s="141"/>
      <c r="BE182" s="141"/>
      <c r="BF182" s="180"/>
      <c r="BG182" s="180"/>
      <c r="BH182" s="141"/>
      <c r="BI182" s="141"/>
      <c r="BJ182" s="141"/>
      <c r="BK182" s="141"/>
      <c r="BL182" s="141"/>
      <c r="BM182" s="141"/>
      <c r="BN182" s="141"/>
      <c r="BO182" s="145"/>
      <c r="BP182" s="180"/>
      <c r="BQ182" s="141"/>
      <c r="BR182" s="190"/>
      <c r="BS182" s="26">
        <f t="shared" si="20"/>
        <v>182.29499999999999</v>
      </c>
      <c r="BT182" s="225">
        <v>242.46</v>
      </c>
      <c r="BU182" s="141"/>
      <c r="BV182" s="141"/>
      <c r="BW182" s="190"/>
      <c r="BX182" s="198">
        <f t="shared" si="21"/>
        <v>242.46</v>
      </c>
      <c r="BY182" s="199">
        <f t="shared" si="22"/>
        <v>42.91768195783451</v>
      </c>
      <c r="BZ182" s="53"/>
      <c r="CA182" s="54"/>
    </row>
    <row r="183" spans="1:79" ht="78.8" customHeight="1" thickBot="1">
      <c r="A183" s="149" t="s">
        <v>113</v>
      </c>
      <c r="B183" s="151" t="s">
        <v>193</v>
      </c>
      <c r="C183" s="152" t="s">
        <v>482</v>
      </c>
      <c r="D183" s="16">
        <v>78074</v>
      </c>
      <c r="E183" s="41">
        <v>2453</v>
      </c>
      <c r="F183" s="147"/>
      <c r="G183" s="49"/>
      <c r="H183" s="50"/>
      <c r="I183" s="143">
        <v>171.18</v>
      </c>
      <c r="J183" s="143"/>
      <c r="K183" s="143">
        <v>4.8</v>
      </c>
      <c r="L183" s="143">
        <v>102.5</v>
      </c>
      <c r="M183" s="143">
        <v>7.86</v>
      </c>
      <c r="N183" s="143">
        <v>129.56</v>
      </c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  <c r="AA183" s="143"/>
      <c r="AB183" s="143"/>
      <c r="AC183" s="214">
        <v>80.64</v>
      </c>
      <c r="AD183" s="185"/>
      <c r="AE183" s="185"/>
      <c r="AF183" s="185"/>
      <c r="AG183" s="164">
        <v>98.02</v>
      </c>
      <c r="AH183" s="185"/>
      <c r="AI183" s="185"/>
      <c r="AJ183" s="185"/>
      <c r="AK183" s="185"/>
      <c r="AL183" s="185"/>
      <c r="AM183" s="185"/>
      <c r="AN183" s="185"/>
      <c r="AO183" s="185"/>
      <c r="AP183" s="185"/>
      <c r="AQ183" s="185"/>
      <c r="AR183" s="185"/>
      <c r="AS183" s="185"/>
      <c r="AT183" s="185"/>
      <c r="AU183" s="179"/>
      <c r="AV183" s="180"/>
      <c r="AW183" s="180"/>
      <c r="AX183" s="185"/>
      <c r="AY183" s="185"/>
      <c r="AZ183" s="185"/>
      <c r="BA183" s="185"/>
      <c r="BB183" s="185"/>
      <c r="BC183" s="185"/>
      <c r="BD183" s="185"/>
      <c r="BE183" s="185"/>
      <c r="BF183" s="180"/>
      <c r="BG183" s="180"/>
      <c r="BH183" s="185"/>
      <c r="BI183" s="185"/>
      <c r="BJ183" s="185"/>
      <c r="BK183" s="185"/>
      <c r="BL183" s="185"/>
      <c r="BM183" s="185"/>
      <c r="BN183" s="185"/>
      <c r="BO183" s="164">
        <v>94.055999999999997</v>
      </c>
      <c r="BP183" s="180"/>
      <c r="BQ183" s="185"/>
      <c r="BR183" s="281"/>
      <c r="BS183" s="82">
        <f t="shared" si="20"/>
        <v>688.6160000000001</v>
      </c>
      <c r="BT183" s="225">
        <v>860.76</v>
      </c>
      <c r="BU183" s="141"/>
      <c r="BV183" s="141"/>
      <c r="BW183" s="141"/>
      <c r="BX183" s="202">
        <f t="shared" si="21"/>
        <v>860.76</v>
      </c>
      <c r="BY183" s="199">
        <f t="shared" si="22"/>
        <v>44.444731298277503</v>
      </c>
      <c r="BZ183" s="44"/>
      <c r="CA183" s="45"/>
    </row>
    <row r="184" spans="1:79" ht="59.3" customHeight="1">
      <c r="A184" s="149" t="s">
        <v>113</v>
      </c>
      <c r="B184" s="151" t="s">
        <v>193</v>
      </c>
      <c r="C184" s="152" t="s">
        <v>247</v>
      </c>
      <c r="D184" s="21">
        <v>78075</v>
      </c>
      <c r="E184" s="41">
        <v>1878</v>
      </c>
      <c r="F184" s="147"/>
      <c r="G184" s="49"/>
      <c r="H184" s="50"/>
      <c r="I184" s="143">
        <v>232.16</v>
      </c>
      <c r="J184" s="101"/>
      <c r="K184" s="101"/>
      <c r="L184" s="164">
        <v>126.24</v>
      </c>
      <c r="M184" s="164">
        <v>49.76</v>
      </c>
      <c r="N184" s="164">
        <v>91.3</v>
      </c>
      <c r="O184" s="141"/>
      <c r="P184" s="141"/>
      <c r="Q184" s="141"/>
      <c r="R184" s="164"/>
      <c r="S184" s="141"/>
      <c r="T184" s="164">
        <v>5.8000000000000003E-2</v>
      </c>
      <c r="U184" s="141"/>
      <c r="V184" s="164">
        <v>0.127</v>
      </c>
      <c r="W184" s="141"/>
      <c r="X184" s="141"/>
      <c r="Y184" s="141"/>
      <c r="Z184" s="141"/>
      <c r="AA184" s="141"/>
      <c r="AB184" s="141"/>
      <c r="AC184" s="214">
        <v>26.14</v>
      </c>
      <c r="AD184" s="164"/>
      <c r="AE184" s="164"/>
      <c r="AF184" s="164"/>
      <c r="AG184" s="164">
        <v>111.64</v>
      </c>
      <c r="AH184" s="141"/>
      <c r="AI184" s="164">
        <v>0.09</v>
      </c>
      <c r="AJ184" s="141"/>
      <c r="AK184" s="141"/>
      <c r="AL184" s="141"/>
      <c r="AM184" s="164"/>
      <c r="AN184" s="141"/>
      <c r="AO184" s="141"/>
      <c r="AP184" s="164">
        <v>0.16</v>
      </c>
      <c r="AQ184" s="141"/>
      <c r="AR184" s="141"/>
      <c r="AS184" s="141"/>
      <c r="AT184" s="141"/>
      <c r="AU184" s="179"/>
      <c r="AV184" s="180"/>
      <c r="AW184" s="180"/>
      <c r="AX184" s="141"/>
      <c r="AY184" s="141"/>
      <c r="AZ184" s="141"/>
      <c r="BA184" s="141"/>
      <c r="BB184" s="141"/>
      <c r="BC184" s="164"/>
      <c r="BD184" s="141"/>
      <c r="BE184" s="141"/>
      <c r="BF184" s="180"/>
      <c r="BG184" s="180"/>
      <c r="BH184" s="141"/>
      <c r="BI184" s="141"/>
      <c r="BJ184" s="141"/>
      <c r="BK184" s="141"/>
      <c r="BL184" s="141"/>
      <c r="BM184" s="141"/>
      <c r="BN184" s="141"/>
      <c r="BO184" s="145"/>
      <c r="BP184" s="180"/>
      <c r="BQ184" s="141"/>
      <c r="BR184" s="261"/>
      <c r="BS184" s="107">
        <f t="shared" si="20"/>
        <v>637.67499999999995</v>
      </c>
      <c r="BT184" s="225">
        <v>282.06</v>
      </c>
      <c r="BU184" s="141"/>
      <c r="BV184" s="141"/>
      <c r="BW184" s="190"/>
      <c r="BX184" s="198">
        <f t="shared" si="21"/>
        <v>282.06</v>
      </c>
      <c r="BY184" s="199">
        <f t="shared" si="22"/>
        <v>69.332470766035868</v>
      </c>
      <c r="BZ184" s="44"/>
      <c r="CA184" s="45"/>
    </row>
    <row r="185" spans="1:79" ht="73.55" customHeight="1">
      <c r="A185" s="149" t="s">
        <v>113</v>
      </c>
      <c r="B185" s="189" t="s">
        <v>193</v>
      </c>
      <c r="C185" s="152" t="s">
        <v>221</v>
      </c>
      <c r="D185" s="16">
        <v>78076</v>
      </c>
      <c r="E185" s="41">
        <v>3314</v>
      </c>
      <c r="F185" s="147"/>
      <c r="G185" s="101"/>
      <c r="H185" s="101"/>
      <c r="I185" s="143">
        <v>485.98</v>
      </c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45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79"/>
      <c r="AV185" s="180"/>
      <c r="AW185" s="180"/>
      <c r="AX185" s="141"/>
      <c r="AY185" s="141"/>
      <c r="AZ185" s="141"/>
      <c r="BA185" s="141"/>
      <c r="BB185" s="141"/>
      <c r="BC185" s="141"/>
      <c r="BD185" s="141"/>
      <c r="BE185" s="141"/>
      <c r="BF185" s="180"/>
      <c r="BG185" s="180"/>
      <c r="BH185" s="141"/>
      <c r="BI185" s="141"/>
      <c r="BJ185" s="141"/>
      <c r="BK185" s="141"/>
      <c r="BL185" s="141"/>
      <c r="BM185" s="141"/>
      <c r="BN185" s="141"/>
      <c r="BO185" s="145"/>
      <c r="BP185" s="180"/>
      <c r="BQ185" s="141"/>
      <c r="BR185" s="190"/>
      <c r="BS185" s="26">
        <f t="shared" si="20"/>
        <v>485.98</v>
      </c>
      <c r="BT185" s="213">
        <v>337.79</v>
      </c>
      <c r="BU185" s="182"/>
      <c r="BV185" s="182"/>
      <c r="BW185" s="200"/>
      <c r="BX185" s="201">
        <f t="shared" si="21"/>
        <v>337.79</v>
      </c>
      <c r="BY185" s="199">
        <f t="shared" si="22"/>
        <v>58.994622285346644</v>
      </c>
      <c r="BZ185" s="53"/>
      <c r="CA185" s="54"/>
    </row>
    <row r="186" spans="1:79" ht="56.4" customHeight="1">
      <c r="A186" s="149" t="s">
        <v>113</v>
      </c>
      <c r="B186" s="151" t="s">
        <v>193</v>
      </c>
      <c r="C186" s="112" t="s">
        <v>222</v>
      </c>
      <c r="D186" s="16">
        <v>78077</v>
      </c>
      <c r="E186" s="41">
        <v>3032</v>
      </c>
      <c r="F186" s="147"/>
      <c r="G186" s="24"/>
      <c r="H186" s="24"/>
      <c r="I186" s="143">
        <v>294.64</v>
      </c>
      <c r="J186" s="101"/>
      <c r="K186" s="143">
        <v>3.78</v>
      </c>
      <c r="L186" s="143">
        <v>119.46</v>
      </c>
      <c r="M186" s="101"/>
      <c r="N186" s="32"/>
      <c r="O186" s="102"/>
      <c r="P186" s="101"/>
      <c r="Q186" s="101"/>
      <c r="R186" s="150">
        <v>0.11</v>
      </c>
      <c r="S186" s="101"/>
      <c r="T186" s="101"/>
      <c r="U186" s="101"/>
      <c r="V186" s="150">
        <v>0.02</v>
      </c>
      <c r="W186" s="101"/>
      <c r="X186" s="101"/>
      <c r="Y186" s="101"/>
      <c r="Z186" s="109"/>
      <c r="AA186" s="101"/>
      <c r="AB186" s="101"/>
      <c r="AC186" s="214">
        <v>27.9</v>
      </c>
      <c r="AD186" s="183"/>
      <c r="AE186" s="141"/>
      <c r="AF186" s="141"/>
      <c r="AG186" s="164">
        <v>222.86</v>
      </c>
      <c r="AH186" s="265"/>
      <c r="AI186" s="141"/>
      <c r="AJ186" s="141"/>
      <c r="AK186" s="141"/>
      <c r="AL186" s="141"/>
      <c r="AM186" s="141"/>
      <c r="AN186" s="141"/>
      <c r="AO186" s="141"/>
      <c r="AP186" s="164">
        <v>1.1299999999999999</v>
      </c>
      <c r="AQ186" s="141"/>
      <c r="AR186" s="180"/>
      <c r="AS186" s="180"/>
      <c r="AT186" s="180"/>
      <c r="AU186" s="179"/>
      <c r="AV186" s="180"/>
      <c r="AW186" s="180"/>
      <c r="AX186" s="180"/>
      <c r="AY186" s="180"/>
      <c r="AZ186" s="180"/>
      <c r="BA186" s="180"/>
      <c r="BB186" s="180"/>
      <c r="BC186" s="180"/>
      <c r="BD186" s="180"/>
      <c r="BE186" s="180"/>
      <c r="BF186" s="180"/>
      <c r="BG186" s="180"/>
      <c r="BH186" s="180"/>
      <c r="BI186" s="180"/>
      <c r="BJ186" s="180"/>
      <c r="BK186" s="180"/>
      <c r="BL186" s="180"/>
      <c r="BM186" s="180"/>
      <c r="BN186" s="180"/>
      <c r="BO186" s="145"/>
      <c r="BP186" s="180"/>
      <c r="BQ186" s="180"/>
      <c r="BR186" s="264"/>
      <c r="BS186" s="26">
        <f t="shared" si="20"/>
        <v>669.9</v>
      </c>
      <c r="BT186" s="225">
        <v>323.98</v>
      </c>
      <c r="BU186" s="141"/>
      <c r="BV186" s="141"/>
      <c r="BW186" s="190"/>
      <c r="BX186" s="201">
        <f t="shared" si="21"/>
        <v>323.98</v>
      </c>
      <c r="BY186" s="199">
        <f t="shared" si="22"/>
        <v>67.402503320320363</v>
      </c>
      <c r="BZ186" s="44">
        <v>9.83</v>
      </c>
      <c r="CA186" s="45"/>
    </row>
    <row r="187" spans="1:79" ht="59.3" customHeight="1">
      <c r="A187" s="149" t="s">
        <v>113</v>
      </c>
      <c r="B187" s="151" t="s">
        <v>193</v>
      </c>
      <c r="C187" s="112" t="s">
        <v>248</v>
      </c>
      <c r="D187" s="21">
        <v>78078</v>
      </c>
      <c r="E187" s="41">
        <v>962</v>
      </c>
      <c r="F187" s="147"/>
      <c r="G187" s="24"/>
      <c r="H187" s="101"/>
      <c r="I187" s="171">
        <v>67.94</v>
      </c>
      <c r="J187" s="101"/>
      <c r="K187" s="101"/>
      <c r="L187" s="143">
        <v>27.8</v>
      </c>
      <c r="M187" s="101"/>
      <c r="N187" s="32"/>
      <c r="O187" s="102"/>
      <c r="P187" s="101"/>
      <c r="Q187" s="101"/>
      <c r="R187" s="150">
        <v>5.21</v>
      </c>
      <c r="S187" s="101"/>
      <c r="T187" s="143">
        <v>1.29</v>
      </c>
      <c r="U187" s="143">
        <v>1.24</v>
      </c>
      <c r="V187" s="150">
        <v>3.6</v>
      </c>
      <c r="W187" s="101"/>
      <c r="X187" s="101"/>
      <c r="Y187" s="101"/>
      <c r="Z187" s="101"/>
      <c r="AA187" s="101"/>
      <c r="AB187" s="101"/>
      <c r="AC187" s="214">
        <v>22.66</v>
      </c>
      <c r="AD187" s="183"/>
      <c r="AE187" s="141"/>
      <c r="AF187" s="141"/>
      <c r="AG187" s="164">
        <v>63.3</v>
      </c>
      <c r="AH187" s="265"/>
      <c r="AI187" s="164">
        <v>0.1</v>
      </c>
      <c r="AJ187" s="141"/>
      <c r="AK187" s="141"/>
      <c r="AL187" s="164">
        <v>1.4999999999999999E-2</v>
      </c>
      <c r="AM187" s="141"/>
      <c r="AN187" s="141"/>
      <c r="AO187" s="141"/>
      <c r="AP187" s="164">
        <v>0.6</v>
      </c>
      <c r="AQ187" s="141"/>
      <c r="AR187" s="180"/>
      <c r="AS187" s="180"/>
      <c r="AT187" s="164">
        <v>0.05</v>
      </c>
      <c r="AU187" s="179"/>
      <c r="AV187" s="180"/>
      <c r="AW187" s="180"/>
      <c r="AX187" s="180"/>
      <c r="AY187" s="180"/>
      <c r="AZ187" s="180"/>
      <c r="BA187" s="180"/>
      <c r="BB187" s="180"/>
      <c r="BC187" s="180"/>
      <c r="BD187" s="180"/>
      <c r="BE187" s="180"/>
      <c r="BF187" s="180"/>
      <c r="BG187" s="180"/>
      <c r="BH187" s="180"/>
      <c r="BI187" s="180"/>
      <c r="BJ187" s="180"/>
      <c r="BK187" s="180"/>
      <c r="BL187" s="180"/>
      <c r="BM187" s="180"/>
      <c r="BN187" s="180"/>
      <c r="BO187" s="145"/>
      <c r="BP187" s="180"/>
      <c r="BQ187" s="180"/>
      <c r="BR187" s="264"/>
      <c r="BS187" s="26">
        <f t="shared" si="20"/>
        <v>193.80499999999995</v>
      </c>
      <c r="BT187" s="225">
        <v>199.96</v>
      </c>
      <c r="BU187" s="141"/>
      <c r="BV187" s="141"/>
      <c r="BW187" s="190"/>
      <c r="BX187" s="198">
        <f t="shared" si="21"/>
        <v>199.96</v>
      </c>
      <c r="BY187" s="199">
        <f t="shared" si="22"/>
        <v>49.218442472032805</v>
      </c>
      <c r="BZ187" s="44">
        <v>1.36</v>
      </c>
      <c r="CA187" s="45"/>
    </row>
    <row r="188" spans="1:79" ht="67.75" customHeight="1">
      <c r="A188" s="149" t="s">
        <v>113</v>
      </c>
      <c r="B188" s="151" t="s">
        <v>193</v>
      </c>
      <c r="C188" s="152" t="s">
        <v>223</v>
      </c>
      <c r="D188" s="16">
        <v>78079</v>
      </c>
      <c r="E188" s="41">
        <v>9221</v>
      </c>
      <c r="F188" s="147"/>
      <c r="G188" s="101"/>
      <c r="H188" s="24"/>
      <c r="I188" s="143">
        <v>922.66</v>
      </c>
      <c r="J188" s="101"/>
      <c r="K188" s="143">
        <v>54.32</v>
      </c>
      <c r="L188" s="143">
        <v>249.06</v>
      </c>
      <c r="M188" s="143">
        <v>14.76</v>
      </c>
      <c r="N188" s="218">
        <v>178.6</v>
      </c>
      <c r="O188" s="108"/>
      <c r="P188" s="108"/>
      <c r="Q188" s="108"/>
      <c r="R188" s="220">
        <v>4.7699999999999996</v>
      </c>
      <c r="S188" s="101"/>
      <c r="T188" s="101"/>
      <c r="U188" s="101"/>
      <c r="V188" s="101"/>
      <c r="W188" s="101"/>
      <c r="X188" s="101"/>
      <c r="Y188" s="101"/>
      <c r="Z188" s="101"/>
      <c r="AA188" s="109"/>
      <c r="AB188" s="101"/>
      <c r="AC188" s="214">
        <v>227.06</v>
      </c>
      <c r="AD188" s="183"/>
      <c r="AE188" s="141"/>
      <c r="AF188" s="190"/>
      <c r="AG188" s="279">
        <v>335.06</v>
      </c>
      <c r="AH188" s="265"/>
      <c r="AI188" s="164">
        <v>0.1</v>
      </c>
      <c r="AJ188" s="141"/>
      <c r="AK188" s="141"/>
      <c r="AL188" s="141"/>
      <c r="AM188" s="141"/>
      <c r="AN188" s="141"/>
      <c r="AO188" s="141"/>
      <c r="AP188" s="164">
        <v>2.2400000000000002</v>
      </c>
      <c r="AQ188" s="141"/>
      <c r="AR188" s="141"/>
      <c r="AS188" s="180"/>
      <c r="AT188" s="180"/>
      <c r="AU188" s="179"/>
      <c r="AV188" s="180"/>
      <c r="AW188" s="180"/>
      <c r="AX188" s="180"/>
      <c r="AY188" s="180"/>
      <c r="AZ188" s="180"/>
      <c r="BA188" s="180"/>
      <c r="BB188" s="180"/>
      <c r="BC188" s="180"/>
      <c r="BD188" s="180"/>
      <c r="BE188" s="180"/>
      <c r="BF188" s="180"/>
      <c r="BG188" s="180"/>
      <c r="BH188" s="180"/>
      <c r="BI188" s="180"/>
      <c r="BJ188" s="180"/>
      <c r="BK188" s="180"/>
      <c r="BL188" s="180"/>
      <c r="BM188" s="180"/>
      <c r="BN188" s="180"/>
      <c r="BO188" s="214">
        <v>69</v>
      </c>
      <c r="BP188" s="180"/>
      <c r="BQ188" s="180"/>
      <c r="BR188" s="264"/>
      <c r="BS188" s="26">
        <f t="shared" si="20"/>
        <v>2057.6299999999997</v>
      </c>
      <c r="BT188" s="225">
        <v>1061.18</v>
      </c>
      <c r="BU188" s="141"/>
      <c r="BV188" s="141"/>
      <c r="BW188" s="190"/>
      <c r="BX188" s="198">
        <f t="shared" si="21"/>
        <v>1061.18</v>
      </c>
      <c r="BY188" s="199">
        <f t="shared" si="22"/>
        <v>65.974842968952913</v>
      </c>
      <c r="BZ188" s="58">
        <v>0.32</v>
      </c>
      <c r="CA188" s="45"/>
    </row>
    <row r="189" spans="1:79" ht="77.95" customHeight="1">
      <c r="A189" s="149" t="s">
        <v>113</v>
      </c>
      <c r="B189" s="151" t="s">
        <v>193</v>
      </c>
      <c r="C189" s="112" t="s">
        <v>224</v>
      </c>
      <c r="D189" s="16">
        <v>78080</v>
      </c>
      <c r="E189" s="41">
        <v>1466</v>
      </c>
      <c r="F189" s="147"/>
      <c r="G189" s="101"/>
      <c r="H189" s="101"/>
      <c r="I189" s="215">
        <v>97.42</v>
      </c>
      <c r="J189" s="47"/>
      <c r="K189" s="47"/>
      <c r="L189" s="150">
        <v>32.82</v>
      </c>
      <c r="M189" s="46"/>
      <c r="N189" s="150">
        <v>61.38</v>
      </c>
      <c r="O189" s="72"/>
      <c r="P189" s="72"/>
      <c r="Q189" s="72"/>
      <c r="R189" s="72"/>
      <c r="S189" s="150">
        <v>5.58</v>
      </c>
      <c r="T189" s="72"/>
      <c r="U189" s="72"/>
      <c r="V189" s="72"/>
      <c r="W189" s="72"/>
      <c r="X189" s="150">
        <v>3.36</v>
      </c>
      <c r="Y189" s="46"/>
      <c r="Z189" s="46"/>
      <c r="AA189" s="46"/>
      <c r="AB189" s="46"/>
      <c r="AC189" s="214">
        <v>7.62</v>
      </c>
      <c r="AD189" s="181"/>
      <c r="AE189" s="181"/>
      <c r="AF189" s="181"/>
      <c r="AG189" s="207">
        <v>46.62</v>
      </c>
      <c r="AH189" s="141"/>
      <c r="AI189" s="141"/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1"/>
      <c r="AU189" s="179"/>
      <c r="AV189" s="180"/>
      <c r="AW189" s="180"/>
      <c r="AX189" s="141"/>
      <c r="AY189" s="141"/>
      <c r="AZ189" s="141"/>
      <c r="BA189" s="141"/>
      <c r="BB189" s="141"/>
      <c r="BC189" s="141"/>
      <c r="BD189" s="141"/>
      <c r="BE189" s="141"/>
      <c r="BF189" s="180"/>
      <c r="BG189" s="180"/>
      <c r="BH189" s="141"/>
      <c r="BI189" s="141"/>
      <c r="BJ189" s="141"/>
      <c r="BK189" s="141"/>
      <c r="BL189" s="141"/>
      <c r="BM189" s="141"/>
      <c r="BN189" s="141"/>
      <c r="BO189" s="145"/>
      <c r="BP189" s="180"/>
      <c r="BQ189" s="141"/>
      <c r="BR189" s="190"/>
      <c r="BS189" s="26">
        <f t="shared" si="20"/>
        <v>254.80000000000004</v>
      </c>
      <c r="BT189" s="225">
        <v>128.68</v>
      </c>
      <c r="BU189" s="182"/>
      <c r="BV189" s="182"/>
      <c r="BW189" s="200"/>
      <c r="BX189" s="201">
        <f t="shared" si="21"/>
        <v>128.68</v>
      </c>
      <c r="BY189" s="199">
        <f t="shared" si="22"/>
        <v>66.444143110462093</v>
      </c>
      <c r="BZ189" s="44"/>
      <c r="CA189" s="45"/>
    </row>
    <row r="190" spans="1:79" ht="74.900000000000006" customHeight="1">
      <c r="A190" s="149" t="s">
        <v>113</v>
      </c>
      <c r="B190" s="189" t="s">
        <v>193</v>
      </c>
      <c r="C190" s="152" t="s">
        <v>225</v>
      </c>
      <c r="D190" s="16">
        <v>78081</v>
      </c>
      <c r="E190" s="41">
        <v>20045</v>
      </c>
      <c r="F190" s="147"/>
      <c r="G190" s="101"/>
      <c r="H190" s="101"/>
      <c r="I190" s="143">
        <v>2612.3000000000002</v>
      </c>
      <c r="J190" s="101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45"/>
      <c r="AD190" s="183"/>
      <c r="AE190" s="183"/>
      <c r="AF190" s="183"/>
      <c r="AG190" s="183"/>
      <c r="AH190" s="183"/>
      <c r="AI190" s="183"/>
      <c r="AJ190" s="183"/>
      <c r="AK190" s="183"/>
      <c r="AL190" s="183"/>
      <c r="AM190" s="183"/>
      <c r="AN190" s="183"/>
      <c r="AO190" s="183"/>
      <c r="AP190" s="183"/>
      <c r="AQ190" s="141"/>
      <c r="AR190" s="141"/>
      <c r="AS190" s="141"/>
      <c r="AT190" s="141"/>
      <c r="AU190" s="179"/>
      <c r="AV190" s="180"/>
      <c r="AW190" s="180"/>
      <c r="AX190" s="141"/>
      <c r="AY190" s="141"/>
      <c r="AZ190" s="141"/>
      <c r="BA190" s="141"/>
      <c r="BB190" s="141"/>
      <c r="BC190" s="141"/>
      <c r="BD190" s="141"/>
      <c r="BE190" s="141"/>
      <c r="BF190" s="180"/>
      <c r="BG190" s="180"/>
      <c r="BH190" s="141"/>
      <c r="BI190" s="141"/>
      <c r="BJ190" s="141"/>
      <c r="BK190" s="141"/>
      <c r="BL190" s="141"/>
      <c r="BM190" s="141"/>
      <c r="BN190" s="141"/>
      <c r="BO190" s="145"/>
      <c r="BP190" s="180"/>
      <c r="BQ190" s="141"/>
      <c r="BR190" s="190"/>
      <c r="BS190" s="26">
        <f t="shared" si="20"/>
        <v>2612.3000000000002</v>
      </c>
      <c r="BT190" s="213">
        <v>2857.4</v>
      </c>
      <c r="BU190" s="182"/>
      <c r="BV190" s="182"/>
      <c r="BW190" s="200"/>
      <c r="BX190" s="201">
        <f t="shared" si="21"/>
        <v>2857.4</v>
      </c>
      <c r="BY190" s="199">
        <f t="shared" si="22"/>
        <v>47.759474925498651</v>
      </c>
      <c r="BZ190" s="53"/>
      <c r="CA190" s="54"/>
    </row>
    <row r="191" spans="1:79" ht="76.75" customHeight="1">
      <c r="A191" s="149" t="s">
        <v>113</v>
      </c>
      <c r="B191" s="151" t="s">
        <v>193</v>
      </c>
      <c r="C191" s="152" t="s">
        <v>483</v>
      </c>
      <c r="D191" s="155">
        <v>78082</v>
      </c>
      <c r="E191" s="41">
        <v>1591</v>
      </c>
      <c r="F191" s="147"/>
      <c r="G191" s="49"/>
      <c r="H191" s="50"/>
      <c r="I191" s="143">
        <v>221.86</v>
      </c>
      <c r="J191" s="101"/>
      <c r="K191" s="101"/>
      <c r="L191" s="143">
        <v>28.18</v>
      </c>
      <c r="M191" s="143">
        <v>35</v>
      </c>
      <c r="N191" s="171">
        <v>85.96</v>
      </c>
      <c r="O191" s="57"/>
      <c r="P191" s="101"/>
      <c r="Q191" s="101"/>
      <c r="R191" s="102"/>
      <c r="S191" s="101"/>
      <c r="T191" s="101"/>
      <c r="U191" s="101"/>
      <c r="V191" s="101"/>
      <c r="W191" s="101"/>
      <c r="X191" s="143">
        <v>2.06</v>
      </c>
      <c r="Y191" s="101"/>
      <c r="Z191" s="101"/>
      <c r="AA191" s="109"/>
      <c r="AB191" s="109"/>
      <c r="AC191" s="214">
        <v>44.8</v>
      </c>
      <c r="AD191" s="183"/>
      <c r="AE191" s="141"/>
      <c r="AF191" s="141"/>
      <c r="AG191" s="164">
        <v>70.72</v>
      </c>
      <c r="AH191" s="265"/>
      <c r="AI191" s="141"/>
      <c r="AJ191" s="141"/>
      <c r="AK191" s="141"/>
      <c r="AL191" s="164">
        <v>2.1999999999999999E-2</v>
      </c>
      <c r="AM191" s="141"/>
      <c r="AN191" s="141"/>
      <c r="AO191" s="141"/>
      <c r="AP191" s="141"/>
      <c r="AQ191" s="141"/>
      <c r="AR191" s="180"/>
      <c r="AS191" s="180"/>
      <c r="AT191" s="141"/>
      <c r="AU191" s="179"/>
      <c r="AV191" s="180"/>
      <c r="AW191" s="180"/>
      <c r="AX191" s="180"/>
      <c r="AY191" s="180"/>
      <c r="AZ191" s="180"/>
      <c r="BA191" s="180"/>
      <c r="BB191" s="180"/>
      <c r="BC191" s="180"/>
      <c r="BD191" s="180"/>
      <c r="BE191" s="180"/>
      <c r="BF191" s="180"/>
      <c r="BG191" s="180"/>
      <c r="BH191" s="180"/>
      <c r="BI191" s="180"/>
      <c r="BJ191" s="180"/>
      <c r="BK191" s="180"/>
      <c r="BL191" s="180"/>
      <c r="BM191" s="180"/>
      <c r="BN191" s="180"/>
      <c r="BO191" s="145"/>
      <c r="BP191" s="180"/>
      <c r="BQ191" s="180"/>
      <c r="BR191" s="261"/>
      <c r="BS191" s="26">
        <f t="shared" si="20"/>
        <v>488.60200000000003</v>
      </c>
      <c r="BT191" s="225">
        <v>122.14</v>
      </c>
      <c r="BU191" s="141"/>
      <c r="BV191" s="141"/>
      <c r="BW191" s="190"/>
      <c r="BX191" s="198">
        <f t="shared" si="21"/>
        <v>122.14</v>
      </c>
      <c r="BY191" s="199">
        <f t="shared" si="22"/>
        <v>80.001375376181755</v>
      </c>
      <c r="BZ191" s="44"/>
      <c r="CA191" s="45"/>
    </row>
    <row r="192" spans="1:79" ht="70.5" customHeight="1">
      <c r="A192" s="149" t="s">
        <v>113</v>
      </c>
      <c r="B192" s="151" t="s">
        <v>193</v>
      </c>
      <c r="C192" s="152" t="s">
        <v>484</v>
      </c>
      <c r="D192" s="21">
        <v>78083</v>
      </c>
      <c r="E192" s="41">
        <v>3941</v>
      </c>
      <c r="F192" s="147"/>
      <c r="G192" s="101"/>
      <c r="H192" s="101"/>
      <c r="I192" s="143">
        <v>283.77999999999997</v>
      </c>
      <c r="J192" s="101"/>
      <c r="K192" s="143">
        <v>5</v>
      </c>
      <c r="L192" s="143">
        <v>22.22</v>
      </c>
      <c r="M192" s="143">
        <v>64.12</v>
      </c>
      <c r="N192" s="101"/>
      <c r="O192" s="101"/>
      <c r="P192" s="101"/>
      <c r="Q192" s="101"/>
      <c r="R192" s="143">
        <v>8.94</v>
      </c>
      <c r="S192" s="101"/>
      <c r="T192" s="141"/>
      <c r="U192" s="141"/>
      <c r="V192" s="141"/>
      <c r="W192" s="141"/>
      <c r="X192" s="101"/>
      <c r="Y192" s="101"/>
      <c r="Z192" s="101"/>
      <c r="AA192" s="101"/>
      <c r="AB192" s="101"/>
      <c r="AC192" s="214">
        <v>52.38</v>
      </c>
      <c r="AD192" s="141"/>
      <c r="AE192" s="141"/>
      <c r="AF192" s="141"/>
      <c r="AG192" s="164">
        <v>281.64</v>
      </c>
      <c r="AH192" s="265"/>
      <c r="AI192" s="141"/>
      <c r="AJ192" s="141"/>
      <c r="AK192" s="141"/>
      <c r="AL192" s="141"/>
      <c r="AM192" s="141"/>
      <c r="AN192" s="141"/>
      <c r="AO192" s="141"/>
      <c r="AP192" s="164">
        <v>0.83</v>
      </c>
      <c r="AQ192" s="141"/>
      <c r="AR192" s="180"/>
      <c r="AS192" s="180"/>
      <c r="AT192" s="180"/>
      <c r="AU192" s="179"/>
      <c r="AV192" s="180"/>
      <c r="AW192" s="180"/>
      <c r="AX192" s="180"/>
      <c r="AY192" s="180"/>
      <c r="AZ192" s="180"/>
      <c r="BA192" s="180"/>
      <c r="BB192" s="180"/>
      <c r="BC192" s="180"/>
      <c r="BD192" s="180"/>
      <c r="BE192" s="180"/>
      <c r="BF192" s="180"/>
      <c r="BG192" s="180"/>
      <c r="BH192" s="180"/>
      <c r="BI192" s="180"/>
      <c r="BJ192" s="180"/>
      <c r="BK192" s="180"/>
      <c r="BL192" s="180"/>
      <c r="BM192" s="180"/>
      <c r="BN192" s="180"/>
      <c r="BO192" s="145"/>
      <c r="BP192" s="180"/>
      <c r="BQ192" s="180"/>
      <c r="BR192" s="264"/>
      <c r="BS192" s="26">
        <f t="shared" si="20"/>
        <v>718.91</v>
      </c>
      <c r="BT192" s="305">
        <v>266.44</v>
      </c>
      <c r="BU192" s="27"/>
      <c r="BV192" s="27"/>
      <c r="BW192" s="42"/>
      <c r="BX192" s="43">
        <f t="shared" si="21"/>
        <v>266.44</v>
      </c>
      <c r="BY192" s="199">
        <f t="shared" si="22"/>
        <v>72.959861977977368</v>
      </c>
      <c r="BZ192" s="44"/>
      <c r="CA192" s="45"/>
    </row>
    <row r="193" spans="1:79" ht="68.95" customHeight="1">
      <c r="A193" s="149" t="s">
        <v>113</v>
      </c>
      <c r="B193" s="151" t="s">
        <v>193</v>
      </c>
      <c r="C193" s="112" t="s">
        <v>485</v>
      </c>
      <c r="D193" s="16">
        <v>78084</v>
      </c>
      <c r="E193" s="41">
        <v>2640</v>
      </c>
      <c r="F193" s="147"/>
      <c r="G193" s="101"/>
      <c r="H193" s="24"/>
      <c r="I193" s="143">
        <v>200.8</v>
      </c>
      <c r="J193" s="47"/>
      <c r="K193" s="47"/>
      <c r="L193" s="215">
        <v>56.06</v>
      </c>
      <c r="M193" s="215">
        <v>57.56</v>
      </c>
      <c r="N193" s="150">
        <v>80.86</v>
      </c>
      <c r="O193" s="46"/>
      <c r="P193" s="46"/>
      <c r="Q193" s="46"/>
      <c r="R193" s="215">
        <v>7.67</v>
      </c>
      <c r="S193" s="46"/>
      <c r="T193" s="57"/>
      <c r="U193" s="57"/>
      <c r="V193" s="46"/>
      <c r="W193" s="46"/>
      <c r="X193" s="46"/>
      <c r="Y193" s="46"/>
      <c r="Z193" s="46"/>
      <c r="AA193" s="46"/>
      <c r="AB193" s="47"/>
      <c r="AC193" s="214">
        <v>51.3</v>
      </c>
      <c r="AD193" s="181"/>
      <c r="AE193" s="181"/>
      <c r="AF193" s="181"/>
      <c r="AG193" s="142">
        <v>86.16</v>
      </c>
      <c r="AH193" s="181"/>
      <c r="AI193" s="142">
        <v>0.68</v>
      </c>
      <c r="AJ193" s="181"/>
      <c r="AK193" s="181"/>
      <c r="AL193" s="181"/>
      <c r="AM193" s="181"/>
      <c r="AN193" s="181"/>
      <c r="AO193" s="181"/>
      <c r="AP193" s="142">
        <v>0.25</v>
      </c>
      <c r="AQ193" s="181"/>
      <c r="AR193" s="181"/>
      <c r="AS193" s="181"/>
      <c r="AT193" s="181"/>
      <c r="AU193" s="187"/>
      <c r="AV193" s="180"/>
      <c r="AW193" s="180"/>
      <c r="AX193" s="141"/>
      <c r="AY193" s="141"/>
      <c r="AZ193" s="141"/>
      <c r="BA193" s="141"/>
      <c r="BB193" s="141"/>
      <c r="BC193" s="141"/>
      <c r="BD193" s="141"/>
      <c r="BE193" s="141"/>
      <c r="BF193" s="180"/>
      <c r="BG193" s="180"/>
      <c r="BH193" s="141"/>
      <c r="BI193" s="141"/>
      <c r="BJ193" s="141"/>
      <c r="BK193" s="141"/>
      <c r="BL193" s="141"/>
      <c r="BM193" s="141"/>
      <c r="BN193" s="141"/>
      <c r="BO193" s="145"/>
      <c r="BP193" s="180"/>
      <c r="BQ193" s="141"/>
      <c r="BR193" s="190"/>
      <c r="BS193" s="26">
        <f t="shared" si="20"/>
        <v>541.34</v>
      </c>
      <c r="BT193" s="305">
        <v>246.16</v>
      </c>
      <c r="BU193" s="27"/>
      <c r="BV193" s="27"/>
      <c r="BW193" s="42"/>
      <c r="BX193" s="43">
        <f t="shared" si="21"/>
        <v>246.16</v>
      </c>
      <c r="BY193" s="199">
        <f t="shared" si="22"/>
        <v>68.741587301587302</v>
      </c>
      <c r="BZ193" s="44"/>
      <c r="CA193" s="45"/>
    </row>
    <row r="194" spans="1:79" ht="77.95" customHeight="1">
      <c r="A194" s="149" t="s">
        <v>113</v>
      </c>
      <c r="B194" s="151" t="s">
        <v>193</v>
      </c>
      <c r="C194" s="112" t="s">
        <v>486</v>
      </c>
      <c r="D194" s="21">
        <v>78085</v>
      </c>
      <c r="E194" s="41">
        <v>1092</v>
      </c>
      <c r="F194" s="147"/>
      <c r="G194" s="24"/>
      <c r="H194" s="24"/>
      <c r="I194" s="143">
        <v>42.82</v>
      </c>
      <c r="J194" s="143"/>
      <c r="K194" s="143"/>
      <c r="L194" s="143">
        <v>13.84</v>
      </c>
      <c r="M194" s="101"/>
      <c r="N194" s="171">
        <v>18.68</v>
      </c>
      <c r="O194" s="57"/>
      <c r="P194" s="101"/>
      <c r="Q194" s="101"/>
      <c r="R194" s="102"/>
      <c r="S194" s="101"/>
      <c r="T194" s="141"/>
      <c r="U194" s="141"/>
      <c r="V194" s="141"/>
      <c r="W194" s="141"/>
      <c r="X194" s="101"/>
      <c r="Y194" s="101"/>
      <c r="Z194" s="101"/>
      <c r="AA194" s="101"/>
      <c r="AB194" s="101"/>
      <c r="AC194" s="214">
        <v>16.579999999999998</v>
      </c>
      <c r="AD194" s="183"/>
      <c r="AE194" s="141"/>
      <c r="AF194" s="141"/>
      <c r="AG194" s="164">
        <v>16.760000000000002</v>
      </c>
      <c r="AH194" s="265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80"/>
      <c r="AS194" s="180"/>
      <c r="AT194" s="180"/>
      <c r="AU194" s="179"/>
      <c r="AV194" s="180"/>
      <c r="AW194" s="180"/>
      <c r="AX194" s="180"/>
      <c r="AY194" s="180"/>
      <c r="AZ194" s="180"/>
      <c r="BA194" s="180"/>
      <c r="BB194" s="180"/>
      <c r="BC194" s="180"/>
      <c r="BD194" s="180"/>
      <c r="BE194" s="180"/>
      <c r="BF194" s="180"/>
      <c r="BG194" s="180"/>
      <c r="BH194" s="180"/>
      <c r="BI194" s="180"/>
      <c r="BJ194" s="180"/>
      <c r="BK194" s="180"/>
      <c r="BL194" s="180"/>
      <c r="BM194" s="180"/>
      <c r="BN194" s="180"/>
      <c r="BO194" s="145"/>
      <c r="BP194" s="180"/>
      <c r="BQ194" s="180"/>
      <c r="BR194" s="264"/>
      <c r="BS194" s="26">
        <f t="shared" si="20"/>
        <v>108.68</v>
      </c>
      <c r="BT194" s="305">
        <v>258.33999999999997</v>
      </c>
      <c r="BU194" s="27"/>
      <c r="BV194" s="27"/>
      <c r="BW194" s="42"/>
      <c r="BX194" s="43">
        <f t="shared" si="21"/>
        <v>258.33999999999997</v>
      </c>
      <c r="BY194" s="199">
        <f t="shared" si="22"/>
        <v>29.611465315241681</v>
      </c>
      <c r="BZ194" s="44"/>
      <c r="CA194" s="45"/>
    </row>
    <row r="195" spans="1:79" ht="63.7" customHeight="1">
      <c r="A195" s="20" t="s">
        <v>113</v>
      </c>
      <c r="B195" s="189" t="s">
        <v>193</v>
      </c>
      <c r="C195" s="152" t="s">
        <v>487</v>
      </c>
      <c r="D195" s="148">
        <v>78086</v>
      </c>
      <c r="E195" s="41">
        <v>325</v>
      </c>
      <c r="F195" s="147"/>
      <c r="G195" s="59"/>
      <c r="H195" s="50"/>
      <c r="I195" s="343" t="s">
        <v>555</v>
      </c>
      <c r="J195" s="344"/>
      <c r="K195" s="344"/>
      <c r="L195" s="344"/>
      <c r="M195" s="344"/>
      <c r="N195" s="344"/>
      <c r="O195" s="344"/>
      <c r="P195" s="344"/>
      <c r="Q195" s="344"/>
      <c r="R195" s="344"/>
      <c r="S195" s="344"/>
      <c r="T195" s="344"/>
      <c r="U195" s="344"/>
      <c r="V195" s="344"/>
      <c r="W195" s="344"/>
      <c r="X195" s="344"/>
      <c r="Y195" s="344"/>
      <c r="Z195" s="344"/>
      <c r="AA195" s="344"/>
      <c r="AB195" s="344"/>
      <c r="AC195" s="344"/>
      <c r="AD195" s="344"/>
      <c r="AE195" s="344"/>
      <c r="AF195" s="344"/>
      <c r="AG195" s="344"/>
      <c r="AH195" s="344"/>
      <c r="AI195" s="344"/>
      <c r="AJ195" s="344"/>
      <c r="AK195" s="344"/>
      <c r="AL195" s="344"/>
      <c r="AM195" s="344"/>
      <c r="AN195" s="344"/>
      <c r="AO195" s="344"/>
      <c r="AP195" s="344"/>
      <c r="AQ195" s="344"/>
      <c r="AR195" s="344"/>
      <c r="AS195" s="344"/>
      <c r="AT195" s="344"/>
      <c r="AU195" s="344"/>
      <c r="AV195" s="344"/>
      <c r="AW195" s="344"/>
      <c r="AX195" s="344"/>
      <c r="AY195" s="344"/>
      <c r="AZ195" s="344"/>
      <c r="BA195" s="344"/>
      <c r="BB195" s="344"/>
      <c r="BC195" s="344"/>
      <c r="BD195" s="344"/>
      <c r="BE195" s="344"/>
      <c r="BF195" s="344"/>
      <c r="BG195" s="344"/>
      <c r="BH195" s="344"/>
      <c r="BI195" s="344"/>
      <c r="BJ195" s="344"/>
      <c r="BK195" s="344"/>
      <c r="BL195" s="344"/>
      <c r="BM195" s="344"/>
      <c r="BN195" s="344"/>
      <c r="BO195" s="344"/>
      <c r="BP195" s="344"/>
      <c r="BQ195" s="344"/>
      <c r="BR195" s="345"/>
      <c r="BS195" s="78">
        <f t="shared" si="20"/>
        <v>0</v>
      </c>
      <c r="BT195" s="213">
        <v>83.52</v>
      </c>
      <c r="BU195" s="27"/>
      <c r="BV195" s="27"/>
      <c r="BW195" s="42"/>
      <c r="BX195" s="43">
        <f t="shared" si="21"/>
        <v>83.52</v>
      </c>
      <c r="BY195" s="199">
        <f t="shared" si="22"/>
        <v>0</v>
      </c>
      <c r="BZ195" s="44"/>
      <c r="CA195" s="45"/>
    </row>
    <row r="196" spans="1:79" ht="58.75" customHeight="1">
      <c r="A196" s="149" t="s">
        <v>113</v>
      </c>
      <c r="B196" s="151" t="s">
        <v>193</v>
      </c>
      <c r="C196" s="152" t="s">
        <v>488</v>
      </c>
      <c r="D196" s="148">
        <v>78087</v>
      </c>
      <c r="E196" s="41">
        <v>1883</v>
      </c>
      <c r="F196" s="147"/>
      <c r="G196" s="24"/>
      <c r="H196" s="24"/>
      <c r="I196" s="143">
        <v>188.6</v>
      </c>
      <c r="J196" s="101"/>
      <c r="K196" s="109"/>
      <c r="L196" s="143">
        <v>52.75</v>
      </c>
      <c r="M196" s="101"/>
      <c r="N196" s="143">
        <v>54.12</v>
      </c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43">
        <v>11.46</v>
      </c>
      <c r="AC196" s="214">
        <v>11.4</v>
      </c>
      <c r="AD196" s="183"/>
      <c r="AE196" s="141"/>
      <c r="AF196" s="141"/>
      <c r="AG196" s="164">
        <v>49.66</v>
      </c>
      <c r="AH196" s="265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80"/>
      <c r="AS196" s="141"/>
      <c r="AT196" s="180"/>
      <c r="AU196" s="179"/>
      <c r="AV196" s="180"/>
      <c r="AW196" s="180"/>
      <c r="AX196" s="180"/>
      <c r="AY196" s="180"/>
      <c r="AZ196" s="180"/>
      <c r="BA196" s="180"/>
      <c r="BB196" s="180"/>
      <c r="BC196" s="180"/>
      <c r="BD196" s="180"/>
      <c r="BE196" s="180"/>
      <c r="BF196" s="180"/>
      <c r="BG196" s="180"/>
      <c r="BH196" s="180"/>
      <c r="BI196" s="180"/>
      <c r="BJ196" s="180"/>
      <c r="BK196" s="180"/>
      <c r="BL196" s="180"/>
      <c r="BM196" s="180"/>
      <c r="BN196" s="180"/>
      <c r="BO196" s="145"/>
      <c r="BP196" s="180"/>
      <c r="BQ196" s="180"/>
      <c r="BR196" s="264"/>
      <c r="BS196" s="26">
        <f t="shared" si="20"/>
        <v>367.9899999999999</v>
      </c>
      <c r="BT196" s="213">
        <v>160.69999999999999</v>
      </c>
      <c r="BU196" s="27"/>
      <c r="BV196" s="27"/>
      <c r="BW196" s="42"/>
      <c r="BX196" s="43">
        <f t="shared" si="21"/>
        <v>160.69999999999999</v>
      </c>
      <c r="BY196" s="199">
        <f t="shared" si="22"/>
        <v>69.604115833475205</v>
      </c>
      <c r="BZ196" s="44"/>
      <c r="CA196" s="45"/>
    </row>
    <row r="197" spans="1:79" ht="62.5" customHeight="1">
      <c r="A197" s="20" t="s">
        <v>113</v>
      </c>
      <c r="B197" s="189" t="s">
        <v>193</v>
      </c>
      <c r="C197" s="152" t="s">
        <v>199</v>
      </c>
      <c r="D197" s="21">
        <v>78088</v>
      </c>
      <c r="E197" s="41">
        <v>1120</v>
      </c>
      <c r="F197" s="147"/>
      <c r="G197" s="101"/>
      <c r="H197" s="101"/>
      <c r="I197" s="143">
        <v>86.94</v>
      </c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45"/>
      <c r="AD197" s="141"/>
      <c r="AE197" s="141"/>
      <c r="AF197" s="141"/>
      <c r="AG197" s="141"/>
      <c r="AH197" s="141"/>
      <c r="AI197" s="141"/>
      <c r="AJ197" s="141"/>
      <c r="AK197" s="141"/>
      <c r="AL197" s="141"/>
      <c r="AM197" s="141"/>
      <c r="AN197" s="141"/>
      <c r="AO197" s="141"/>
      <c r="AP197" s="141"/>
      <c r="AQ197" s="141"/>
      <c r="AR197" s="141"/>
      <c r="AS197" s="141"/>
      <c r="AT197" s="141"/>
      <c r="AU197" s="179"/>
      <c r="AV197" s="180"/>
      <c r="AW197" s="180"/>
      <c r="AX197" s="141"/>
      <c r="AY197" s="141"/>
      <c r="AZ197" s="141"/>
      <c r="BA197" s="141"/>
      <c r="BB197" s="141"/>
      <c r="BC197" s="141"/>
      <c r="BD197" s="141"/>
      <c r="BE197" s="141"/>
      <c r="BF197" s="180"/>
      <c r="BG197" s="180"/>
      <c r="BH197" s="141"/>
      <c r="BI197" s="141"/>
      <c r="BJ197" s="141"/>
      <c r="BK197" s="141"/>
      <c r="BL197" s="141"/>
      <c r="BM197" s="141"/>
      <c r="BN197" s="141"/>
      <c r="BO197" s="145"/>
      <c r="BP197" s="180"/>
      <c r="BQ197" s="141"/>
      <c r="BR197" s="190"/>
      <c r="BS197" s="26">
        <f t="shared" si="20"/>
        <v>86.94</v>
      </c>
      <c r="BT197" s="305">
        <v>152</v>
      </c>
      <c r="BU197" s="27"/>
      <c r="BV197" s="27"/>
      <c r="BW197" s="42"/>
      <c r="BX197" s="43">
        <f t="shared" si="21"/>
        <v>152</v>
      </c>
      <c r="BY197" s="199">
        <f t="shared" si="22"/>
        <v>36.385703523897213</v>
      </c>
      <c r="BZ197" s="44"/>
      <c r="CA197" s="45"/>
    </row>
    <row r="198" spans="1:79" ht="59.95" customHeight="1">
      <c r="A198" s="149" t="s">
        <v>113</v>
      </c>
      <c r="B198" s="151" t="s">
        <v>193</v>
      </c>
      <c r="C198" s="112" t="s">
        <v>489</v>
      </c>
      <c r="D198" s="21">
        <v>78089</v>
      </c>
      <c r="E198" s="41">
        <v>944</v>
      </c>
      <c r="F198" s="147"/>
      <c r="G198" s="24"/>
      <c r="H198" s="24"/>
      <c r="I198" s="143">
        <v>84.26</v>
      </c>
      <c r="J198" s="101"/>
      <c r="K198" s="101"/>
      <c r="L198" s="101"/>
      <c r="M198" s="101"/>
      <c r="N198" s="32"/>
      <c r="O198" s="102"/>
      <c r="P198" s="101"/>
      <c r="Q198" s="101"/>
      <c r="R198" s="57"/>
      <c r="S198" s="101"/>
      <c r="T198" s="101"/>
      <c r="U198" s="101"/>
      <c r="V198" s="101"/>
      <c r="W198" s="25"/>
      <c r="X198" s="101"/>
      <c r="Y198" s="101"/>
      <c r="Z198" s="101"/>
      <c r="AA198" s="109"/>
      <c r="AB198" s="101"/>
      <c r="AC198" s="145"/>
      <c r="AD198" s="183"/>
      <c r="AE198" s="141"/>
      <c r="AF198" s="141"/>
      <c r="AG198" s="141"/>
      <c r="AH198" s="265"/>
      <c r="AI198" s="141"/>
      <c r="AJ198" s="141"/>
      <c r="AK198" s="141"/>
      <c r="AL198" s="141"/>
      <c r="AM198" s="141"/>
      <c r="AN198" s="141"/>
      <c r="AO198" s="141"/>
      <c r="AP198" s="141"/>
      <c r="AQ198" s="141"/>
      <c r="AR198" s="180"/>
      <c r="AS198" s="180"/>
      <c r="AT198" s="180"/>
      <c r="AU198" s="179"/>
      <c r="AV198" s="180"/>
      <c r="AW198" s="180"/>
      <c r="AX198" s="180"/>
      <c r="AY198" s="180"/>
      <c r="AZ198" s="180"/>
      <c r="BA198" s="180"/>
      <c r="BB198" s="180"/>
      <c r="BC198" s="180"/>
      <c r="BD198" s="180"/>
      <c r="BE198" s="180"/>
      <c r="BF198" s="180"/>
      <c r="BG198" s="180"/>
      <c r="BH198" s="180"/>
      <c r="BI198" s="180"/>
      <c r="BJ198" s="180"/>
      <c r="BK198" s="180"/>
      <c r="BL198" s="180"/>
      <c r="BM198" s="180"/>
      <c r="BN198" s="180"/>
      <c r="BO198" s="145"/>
      <c r="BP198" s="180"/>
      <c r="BQ198" s="180"/>
      <c r="BR198" s="264"/>
      <c r="BS198" s="26">
        <f t="shared" si="20"/>
        <v>84.26</v>
      </c>
      <c r="BT198" s="213">
        <v>100.88</v>
      </c>
      <c r="BU198" s="27"/>
      <c r="BV198" s="27"/>
      <c r="BW198" s="42"/>
      <c r="BX198" s="43">
        <f t="shared" si="21"/>
        <v>100.88</v>
      </c>
      <c r="BY198" s="199">
        <f t="shared" si="22"/>
        <v>45.511504807172962</v>
      </c>
      <c r="BZ198" s="44"/>
      <c r="CA198" s="45"/>
    </row>
    <row r="199" spans="1:79" ht="62.5" customHeight="1">
      <c r="A199" s="149" t="s">
        <v>113</v>
      </c>
      <c r="B199" s="151" t="s">
        <v>193</v>
      </c>
      <c r="C199" s="112" t="s">
        <v>249</v>
      </c>
      <c r="D199" s="21">
        <v>78090</v>
      </c>
      <c r="E199" s="41">
        <v>316</v>
      </c>
      <c r="F199" s="147"/>
      <c r="G199" s="24"/>
      <c r="H199" s="24"/>
      <c r="I199" s="143">
        <v>21.56</v>
      </c>
      <c r="J199" s="101"/>
      <c r="K199" s="101"/>
      <c r="L199" s="143">
        <v>13.2</v>
      </c>
      <c r="M199" s="101"/>
      <c r="N199" s="171">
        <v>4.9000000000000004</v>
      </c>
      <c r="O199" s="102"/>
      <c r="P199" s="101"/>
      <c r="Q199" s="101"/>
      <c r="R199" s="102"/>
      <c r="S199" s="101"/>
      <c r="T199" s="101"/>
      <c r="U199" s="143">
        <v>0.84</v>
      </c>
      <c r="V199" s="143">
        <v>0.5</v>
      </c>
      <c r="W199" s="226">
        <v>1.7999999999999999E-2</v>
      </c>
      <c r="X199" s="101"/>
      <c r="Y199" s="101"/>
      <c r="Z199" s="101"/>
      <c r="AA199" s="109"/>
      <c r="AB199" s="101"/>
      <c r="AC199" s="214">
        <v>5.78</v>
      </c>
      <c r="AD199" s="183"/>
      <c r="AE199" s="141"/>
      <c r="AF199" s="141"/>
      <c r="AG199" s="164">
        <v>8.8800000000000008</v>
      </c>
      <c r="AH199" s="265"/>
      <c r="AI199" s="141"/>
      <c r="AJ199" s="141"/>
      <c r="AK199" s="141"/>
      <c r="AL199" s="141"/>
      <c r="AM199" s="164">
        <v>0.06</v>
      </c>
      <c r="AN199" s="141"/>
      <c r="AO199" s="141"/>
      <c r="AP199" s="141"/>
      <c r="AQ199" s="141"/>
      <c r="AR199" s="180"/>
      <c r="AS199" s="180"/>
      <c r="AT199" s="141"/>
      <c r="AU199" s="179"/>
      <c r="AV199" s="180"/>
      <c r="AW199" s="180"/>
      <c r="AX199" s="180"/>
      <c r="AY199" s="180"/>
      <c r="AZ199" s="180"/>
      <c r="BA199" s="180"/>
      <c r="BB199" s="180"/>
      <c r="BC199" s="180"/>
      <c r="BD199" s="180"/>
      <c r="BE199" s="180"/>
      <c r="BF199" s="180"/>
      <c r="BG199" s="180"/>
      <c r="BH199" s="180"/>
      <c r="BI199" s="180"/>
      <c r="BJ199" s="180"/>
      <c r="BK199" s="180"/>
      <c r="BL199" s="180"/>
      <c r="BM199" s="180"/>
      <c r="BN199" s="180"/>
      <c r="BO199" s="145"/>
      <c r="BP199" s="180"/>
      <c r="BQ199" s="180"/>
      <c r="BR199" s="264"/>
      <c r="BS199" s="26">
        <f t="shared" si="20"/>
        <v>55.738000000000007</v>
      </c>
      <c r="BT199" s="305">
        <v>41</v>
      </c>
      <c r="BU199" s="27"/>
      <c r="BV199" s="27"/>
      <c r="BW199" s="42"/>
      <c r="BX199" s="43">
        <f t="shared" si="21"/>
        <v>41</v>
      </c>
      <c r="BY199" s="199">
        <f t="shared" si="22"/>
        <v>57.617482271702954</v>
      </c>
      <c r="BZ199" s="58">
        <v>0.82</v>
      </c>
      <c r="CA199" s="45"/>
    </row>
    <row r="200" spans="1:79" ht="63" customHeight="1">
      <c r="A200" s="149" t="s">
        <v>113</v>
      </c>
      <c r="B200" s="151" t="s">
        <v>193</v>
      </c>
      <c r="C200" s="112" t="s">
        <v>268</v>
      </c>
      <c r="D200" s="21">
        <v>78091</v>
      </c>
      <c r="E200" s="41">
        <v>14751</v>
      </c>
      <c r="F200" s="147"/>
      <c r="G200" s="101"/>
      <c r="H200" s="24"/>
      <c r="I200" s="143">
        <v>2049.9</v>
      </c>
      <c r="J200" s="101"/>
      <c r="K200" s="143">
        <v>96.48</v>
      </c>
      <c r="L200" s="143">
        <v>612.05999999999995</v>
      </c>
      <c r="M200" s="143">
        <v>344.85</v>
      </c>
      <c r="N200" s="101"/>
      <c r="O200" s="101"/>
      <c r="P200" s="101"/>
      <c r="Q200" s="101"/>
      <c r="R200" s="143">
        <v>13.17</v>
      </c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214">
        <v>322.06</v>
      </c>
      <c r="AD200" s="141"/>
      <c r="AE200" s="141"/>
      <c r="AF200" s="141"/>
      <c r="AG200" s="164">
        <v>1398.09</v>
      </c>
      <c r="AH200" s="141"/>
      <c r="AI200" s="164">
        <v>0.40899999999999997</v>
      </c>
      <c r="AJ200" s="141"/>
      <c r="AK200" s="141"/>
      <c r="AL200" s="141"/>
      <c r="AM200" s="164">
        <v>0.1</v>
      </c>
      <c r="AN200" s="141"/>
      <c r="AO200" s="141"/>
      <c r="AP200" s="164">
        <v>1.252</v>
      </c>
      <c r="AQ200" s="141"/>
      <c r="AR200" s="141"/>
      <c r="AS200" s="141"/>
      <c r="AT200" s="141"/>
      <c r="AU200" s="179"/>
      <c r="AV200" s="180"/>
      <c r="AW200" s="180"/>
      <c r="AX200" s="141"/>
      <c r="AY200" s="141"/>
      <c r="AZ200" s="141"/>
      <c r="BA200" s="141"/>
      <c r="BB200" s="141"/>
      <c r="BC200" s="141"/>
      <c r="BD200" s="141"/>
      <c r="BE200" s="141"/>
      <c r="BF200" s="180"/>
      <c r="BG200" s="180"/>
      <c r="BH200" s="141"/>
      <c r="BI200" s="141"/>
      <c r="BJ200" s="141"/>
      <c r="BK200" s="141"/>
      <c r="BL200" s="141"/>
      <c r="BM200" s="141"/>
      <c r="BN200" s="141"/>
      <c r="BO200" s="145"/>
      <c r="BP200" s="180"/>
      <c r="BQ200" s="294"/>
      <c r="BR200" s="295"/>
      <c r="BS200" s="26">
        <f t="shared" si="20"/>
        <v>4838.3710000000001</v>
      </c>
      <c r="BT200" s="305">
        <v>1029.08</v>
      </c>
      <c r="BU200" s="27"/>
      <c r="BV200" s="27"/>
      <c r="BW200" s="42"/>
      <c r="BX200" s="43">
        <f t="shared" si="21"/>
        <v>1029.08</v>
      </c>
      <c r="BY200" s="199">
        <f t="shared" si="22"/>
        <v>82.461208453210773</v>
      </c>
      <c r="BZ200" s="98"/>
      <c r="CA200" s="93"/>
    </row>
    <row r="201" spans="1:79" ht="70.5" customHeight="1">
      <c r="A201" s="20" t="s">
        <v>113</v>
      </c>
      <c r="B201" s="189" t="s">
        <v>193</v>
      </c>
      <c r="C201" s="152" t="s">
        <v>200</v>
      </c>
      <c r="D201" s="16">
        <v>78092</v>
      </c>
      <c r="E201" s="41">
        <v>633</v>
      </c>
      <c r="F201" s="147"/>
      <c r="G201" s="101"/>
      <c r="H201" s="71"/>
      <c r="I201" s="343" t="s">
        <v>555</v>
      </c>
      <c r="J201" s="344"/>
      <c r="K201" s="344"/>
      <c r="L201" s="344"/>
      <c r="M201" s="344"/>
      <c r="N201" s="344"/>
      <c r="O201" s="344"/>
      <c r="P201" s="344"/>
      <c r="Q201" s="344"/>
      <c r="R201" s="344"/>
      <c r="S201" s="344"/>
      <c r="T201" s="344"/>
      <c r="U201" s="344"/>
      <c r="V201" s="344"/>
      <c r="W201" s="344"/>
      <c r="X201" s="344"/>
      <c r="Y201" s="344"/>
      <c r="Z201" s="344"/>
      <c r="AA201" s="344"/>
      <c r="AB201" s="344"/>
      <c r="AC201" s="344"/>
      <c r="AD201" s="344"/>
      <c r="AE201" s="344"/>
      <c r="AF201" s="344"/>
      <c r="AG201" s="344"/>
      <c r="AH201" s="344"/>
      <c r="AI201" s="344"/>
      <c r="AJ201" s="344"/>
      <c r="AK201" s="344"/>
      <c r="AL201" s="344"/>
      <c r="AM201" s="344"/>
      <c r="AN201" s="344"/>
      <c r="AO201" s="344"/>
      <c r="AP201" s="344"/>
      <c r="AQ201" s="344"/>
      <c r="AR201" s="344"/>
      <c r="AS201" s="344"/>
      <c r="AT201" s="344"/>
      <c r="AU201" s="344"/>
      <c r="AV201" s="344"/>
      <c r="AW201" s="344"/>
      <c r="AX201" s="344"/>
      <c r="AY201" s="344"/>
      <c r="AZ201" s="344"/>
      <c r="BA201" s="344"/>
      <c r="BB201" s="344"/>
      <c r="BC201" s="344"/>
      <c r="BD201" s="344"/>
      <c r="BE201" s="344"/>
      <c r="BF201" s="344"/>
      <c r="BG201" s="344"/>
      <c r="BH201" s="344"/>
      <c r="BI201" s="344"/>
      <c r="BJ201" s="344"/>
      <c r="BK201" s="344"/>
      <c r="BL201" s="344"/>
      <c r="BM201" s="344"/>
      <c r="BN201" s="344"/>
      <c r="BO201" s="344"/>
      <c r="BP201" s="344"/>
      <c r="BQ201" s="344"/>
      <c r="BR201" s="345"/>
      <c r="BS201" s="26">
        <f t="shared" si="20"/>
        <v>0</v>
      </c>
      <c r="BT201" s="305">
        <v>99.66</v>
      </c>
      <c r="BU201" s="27"/>
      <c r="BV201" s="27"/>
      <c r="BW201" s="42"/>
      <c r="BX201" s="43">
        <f t="shared" si="21"/>
        <v>99.66</v>
      </c>
      <c r="BY201" s="199">
        <f t="shared" si="22"/>
        <v>0</v>
      </c>
      <c r="BZ201" s="44"/>
      <c r="CA201" s="45"/>
    </row>
    <row r="202" spans="1:79" ht="62.5" customHeight="1">
      <c r="A202" s="149" t="s">
        <v>113</v>
      </c>
      <c r="B202" s="151" t="s">
        <v>193</v>
      </c>
      <c r="C202" s="112" t="s">
        <v>250</v>
      </c>
      <c r="D202" s="21">
        <v>78093</v>
      </c>
      <c r="E202" s="41">
        <v>2019</v>
      </c>
      <c r="F202" s="147"/>
      <c r="G202" s="101"/>
      <c r="H202" s="101"/>
      <c r="I202" s="143">
        <v>202.86</v>
      </c>
      <c r="J202" s="101"/>
      <c r="K202" s="101"/>
      <c r="L202" s="143">
        <v>49.04</v>
      </c>
      <c r="M202" s="101"/>
      <c r="N202" s="171">
        <v>68.180000000000007</v>
      </c>
      <c r="O202" s="57"/>
      <c r="P202" s="101"/>
      <c r="Q202" s="101"/>
      <c r="R202" s="150">
        <v>9.75</v>
      </c>
      <c r="S202" s="101"/>
      <c r="T202" s="101"/>
      <c r="U202" s="101"/>
      <c r="V202" s="101"/>
      <c r="W202" s="101"/>
      <c r="X202" s="101"/>
      <c r="Y202" s="101"/>
      <c r="Z202" s="101"/>
      <c r="AA202" s="109"/>
      <c r="AB202" s="101"/>
      <c r="AC202" s="214">
        <v>37.28</v>
      </c>
      <c r="AD202" s="183"/>
      <c r="AE202" s="141"/>
      <c r="AF202" s="141"/>
      <c r="AG202" s="164">
        <v>66.239999999999995</v>
      </c>
      <c r="AH202" s="265"/>
      <c r="AI202" s="141"/>
      <c r="AJ202" s="141"/>
      <c r="AK202" s="141"/>
      <c r="AL202" s="141"/>
      <c r="AM202" s="141"/>
      <c r="AN202" s="141"/>
      <c r="AO202" s="141"/>
      <c r="AP202" s="164">
        <v>1.73</v>
      </c>
      <c r="AQ202" s="141"/>
      <c r="AR202" s="180"/>
      <c r="AS202" s="180"/>
      <c r="AT202" s="141"/>
      <c r="AU202" s="179"/>
      <c r="AV202" s="180"/>
      <c r="AW202" s="180"/>
      <c r="AX202" s="180"/>
      <c r="AY202" s="180"/>
      <c r="AZ202" s="180"/>
      <c r="BA202" s="180"/>
      <c r="BB202" s="180"/>
      <c r="BC202" s="180"/>
      <c r="BD202" s="180"/>
      <c r="BE202" s="180"/>
      <c r="BF202" s="180"/>
      <c r="BG202" s="180"/>
      <c r="BH202" s="180"/>
      <c r="BI202" s="180"/>
      <c r="BJ202" s="180"/>
      <c r="BK202" s="180"/>
      <c r="BL202" s="180"/>
      <c r="BM202" s="180"/>
      <c r="BN202" s="180"/>
      <c r="BO202" s="145"/>
      <c r="BP202" s="180"/>
      <c r="BQ202" s="180"/>
      <c r="BR202" s="264"/>
      <c r="BS202" s="26">
        <f t="shared" si="20"/>
        <v>435.08000000000004</v>
      </c>
      <c r="BT202" s="305">
        <v>89.72</v>
      </c>
      <c r="BU202" s="27"/>
      <c r="BV202" s="27"/>
      <c r="BW202" s="42"/>
      <c r="BX202" s="43">
        <f t="shared" si="21"/>
        <v>89.72</v>
      </c>
      <c r="BY202" s="199">
        <f t="shared" si="22"/>
        <v>82.903963414634134</v>
      </c>
      <c r="BZ202" s="44"/>
      <c r="CA202" s="45"/>
    </row>
    <row r="203" spans="1:79" ht="60.8" customHeight="1">
      <c r="A203" s="20" t="s">
        <v>113</v>
      </c>
      <c r="B203" s="151" t="s">
        <v>193</v>
      </c>
      <c r="C203" s="112" t="s">
        <v>251</v>
      </c>
      <c r="D203" s="21">
        <v>78094</v>
      </c>
      <c r="E203" s="41">
        <v>1338</v>
      </c>
      <c r="F203" s="147"/>
      <c r="G203" s="101"/>
      <c r="H203" s="101"/>
      <c r="I203" s="143">
        <v>132.86000000000001</v>
      </c>
      <c r="J203" s="101"/>
      <c r="K203" s="101"/>
      <c r="L203" s="143">
        <v>31.26</v>
      </c>
      <c r="M203" s="101"/>
      <c r="N203" s="171">
        <v>41.88</v>
      </c>
      <c r="O203" s="150">
        <v>0.36</v>
      </c>
      <c r="P203" s="101"/>
      <c r="Q203" s="101"/>
      <c r="R203" s="150">
        <v>3.12</v>
      </c>
      <c r="S203" s="101"/>
      <c r="T203" s="143">
        <v>2.9119999999999999</v>
      </c>
      <c r="U203" s="143">
        <v>1.82</v>
      </c>
      <c r="V203" s="143">
        <v>3</v>
      </c>
      <c r="W203" s="101"/>
      <c r="X203" s="101"/>
      <c r="Y203" s="101"/>
      <c r="Z203" s="109"/>
      <c r="AA203" s="101"/>
      <c r="AB203" s="101"/>
      <c r="AC203" s="214">
        <v>3.64</v>
      </c>
      <c r="AD203" s="183"/>
      <c r="AE203" s="141"/>
      <c r="AF203" s="141"/>
      <c r="AG203" s="164">
        <v>40.4</v>
      </c>
      <c r="AH203" s="265"/>
      <c r="AI203" s="164">
        <v>0.09</v>
      </c>
      <c r="AJ203" s="164"/>
      <c r="AK203" s="164"/>
      <c r="AL203" s="164"/>
      <c r="AM203" s="164">
        <v>6.7000000000000004E-2</v>
      </c>
      <c r="AN203" s="141"/>
      <c r="AO203" s="141"/>
      <c r="AP203" s="164">
        <v>0.66</v>
      </c>
      <c r="AQ203" s="141"/>
      <c r="AR203" s="180"/>
      <c r="AS203" s="180"/>
      <c r="AT203" s="180"/>
      <c r="AU203" s="179"/>
      <c r="AV203" s="180"/>
      <c r="AW203" s="180"/>
      <c r="AX203" s="180"/>
      <c r="AY203" s="180"/>
      <c r="AZ203" s="180"/>
      <c r="BA203" s="180"/>
      <c r="BB203" s="180"/>
      <c r="BC203" s="180"/>
      <c r="BD203" s="180"/>
      <c r="BE203" s="180"/>
      <c r="BF203" s="180"/>
      <c r="BG203" s="180"/>
      <c r="BH203" s="180"/>
      <c r="BI203" s="180"/>
      <c r="BJ203" s="180"/>
      <c r="BK203" s="180"/>
      <c r="BL203" s="180"/>
      <c r="BM203" s="180"/>
      <c r="BN203" s="180"/>
      <c r="BO203" s="145"/>
      <c r="BP203" s="180"/>
      <c r="BQ203" s="180"/>
      <c r="BR203" s="264"/>
      <c r="BS203" s="26">
        <f t="shared" si="20"/>
        <v>262.06900000000002</v>
      </c>
      <c r="BT203" s="305">
        <v>128.28</v>
      </c>
      <c r="BU203" s="27"/>
      <c r="BV203" s="27"/>
      <c r="BW203" s="42"/>
      <c r="BX203" s="43">
        <f t="shared" si="21"/>
        <v>128.28</v>
      </c>
      <c r="BY203" s="199">
        <f t="shared" si="22"/>
        <v>67.137100389651309</v>
      </c>
      <c r="BZ203" s="44"/>
      <c r="CA203" s="45"/>
    </row>
    <row r="204" spans="1:79" ht="65.25" customHeight="1">
      <c r="A204" s="149" t="s">
        <v>113</v>
      </c>
      <c r="B204" s="151" t="s">
        <v>193</v>
      </c>
      <c r="C204" s="152" t="s">
        <v>252</v>
      </c>
      <c r="D204" s="21">
        <v>78096</v>
      </c>
      <c r="E204" s="41">
        <v>743</v>
      </c>
      <c r="F204" s="147"/>
      <c r="G204" s="101"/>
      <c r="H204" s="101"/>
      <c r="I204" s="143">
        <v>42.9</v>
      </c>
      <c r="J204" s="101"/>
      <c r="K204" s="101"/>
      <c r="L204" s="143">
        <v>8.58</v>
      </c>
      <c r="M204" s="143">
        <v>3.52</v>
      </c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214">
        <v>18.46</v>
      </c>
      <c r="AD204" s="141"/>
      <c r="AE204" s="141"/>
      <c r="AF204" s="141"/>
      <c r="AG204" s="164">
        <v>53.64</v>
      </c>
      <c r="AH204" s="141"/>
      <c r="AI204" s="141"/>
      <c r="AJ204" s="141"/>
      <c r="AK204" s="141"/>
      <c r="AL204" s="141"/>
      <c r="AM204" s="141"/>
      <c r="AN204" s="141"/>
      <c r="AO204" s="141"/>
      <c r="AP204" s="164">
        <v>0.29299999999999998</v>
      </c>
      <c r="AQ204" s="141"/>
      <c r="AR204" s="141"/>
      <c r="AS204" s="141"/>
      <c r="AT204" s="141"/>
      <c r="AU204" s="179"/>
      <c r="AV204" s="180"/>
      <c r="AW204" s="180"/>
      <c r="AX204" s="141"/>
      <c r="AY204" s="141"/>
      <c r="AZ204" s="141"/>
      <c r="BA204" s="141"/>
      <c r="BB204" s="141"/>
      <c r="BC204" s="141"/>
      <c r="BD204" s="141"/>
      <c r="BE204" s="141"/>
      <c r="BF204" s="180"/>
      <c r="BG204" s="180"/>
      <c r="BH204" s="141"/>
      <c r="BI204" s="141"/>
      <c r="BJ204" s="141"/>
      <c r="BK204" s="141"/>
      <c r="BL204" s="141"/>
      <c r="BM204" s="141"/>
      <c r="BN204" s="141"/>
      <c r="BO204" s="145"/>
      <c r="BP204" s="180"/>
      <c r="BQ204" s="141"/>
      <c r="BR204" s="190"/>
      <c r="BS204" s="26">
        <f t="shared" si="20"/>
        <v>127.39300000000001</v>
      </c>
      <c r="BT204" s="305">
        <v>74.8</v>
      </c>
      <c r="BU204" s="27"/>
      <c r="BV204" s="27"/>
      <c r="BW204" s="42"/>
      <c r="BX204" s="43">
        <f t="shared" si="21"/>
        <v>74.8</v>
      </c>
      <c r="BY204" s="199">
        <f t="shared" si="22"/>
        <v>63.005643123154606</v>
      </c>
      <c r="BZ204" s="44"/>
      <c r="CA204" s="45"/>
    </row>
    <row r="205" spans="1:79" ht="70.650000000000006" customHeight="1">
      <c r="A205" s="149" t="s">
        <v>113</v>
      </c>
      <c r="B205" s="151" t="s">
        <v>193</v>
      </c>
      <c r="C205" s="151" t="s">
        <v>226</v>
      </c>
      <c r="D205" s="110">
        <v>78097</v>
      </c>
      <c r="E205" s="41">
        <v>1369</v>
      </c>
      <c r="F205" s="147"/>
      <c r="G205" s="101"/>
      <c r="H205" s="101"/>
      <c r="I205" s="143">
        <v>159.30000000000001</v>
      </c>
      <c r="J205" s="101"/>
      <c r="K205" s="143">
        <v>1.58</v>
      </c>
      <c r="L205" s="143">
        <v>37.42</v>
      </c>
      <c r="M205" s="143"/>
      <c r="N205" s="143">
        <v>29.24</v>
      </c>
      <c r="O205" s="143">
        <v>0.34</v>
      </c>
      <c r="P205" s="101"/>
      <c r="Q205" s="101"/>
      <c r="R205" s="101"/>
      <c r="S205" s="101"/>
      <c r="T205" s="143">
        <v>3.3730000000000002</v>
      </c>
      <c r="U205" s="143">
        <v>1.24</v>
      </c>
      <c r="V205" s="143">
        <v>1.18</v>
      </c>
      <c r="W205" s="101"/>
      <c r="X205" s="101"/>
      <c r="Y205" s="101"/>
      <c r="Z205" s="101"/>
      <c r="AA205" s="101"/>
      <c r="AB205" s="101"/>
      <c r="AC205" s="214">
        <v>13.72</v>
      </c>
      <c r="AD205" s="185"/>
      <c r="AE205" s="185"/>
      <c r="AF205" s="185"/>
      <c r="AG205" s="164">
        <v>44.94</v>
      </c>
      <c r="AH205" s="141"/>
      <c r="AI205" s="164">
        <v>9.4E-2</v>
      </c>
      <c r="AJ205" s="141"/>
      <c r="AK205" s="141"/>
      <c r="AL205" s="141"/>
      <c r="AM205" s="164">
        <v>0.124</v>
      </c>
      <c r="AN205" s="141"/>
      <c r="AO205" s="141"/>
      <c r="AP205" s="141"/>
      <c r="AQ205" s="185"/>
      <c r="AR205" s="185"/>
      <c r="AS205" s="185"/>
      <c r="AT205" s="185"/>
      <c r="AU205" s="179"/>
      <c r="AV205" s="180"/>
      <c r="AW205" s="180"/>
      <c r="AX205" s="185"/>
      <c r="AY205" s="185"/>
      <c r="AZ205" s="185"/>
      <c r="BA205" s="185"/>
      <c r="BB205" s="185"/>
      <c r="BC205" s="141"/>
      <c r="BD205" s="185"/>
      <c r="BE205" s="185"/>
      <c r="BF205" s="180"/>
      <c r="BG205" s="180"/>
      <c r="BH205" s="185"/>
      <c r="BI205" s="185"/>
      <c r="BJ205" s="185"/>
      <c r="BK205" s="185"/>
      <c r="BL205" s="185"/>
      <c r="BM205" s="185"/>
      <c r="BN205" s="185"/>
      <c r="BO205" s="185"/>
      <c r="BP205" s="180"/>
      <c r="BQ205" s="185"/>
      <c r="BR205" s="261"/>
      <c r="BS205" s="26">
        <f>SUM(G205:BR205)</f>
        <v>292.55100000000004</v>
      </c>
      <c r="BT205" s="305">
        <v>165.7</v>
      </c>
      <c r="BU205" s="27"/>
      <c r="BV205" s="27"/>
      <c r="BW205" s="42"/>
      <c r="BX205" s="43">
        <f t="shared" si="21"/>
        <v>165.7</v>
      </c>
      <c r="BY205" s="199">
        <f t="shared" si="22"/>
        <v>63.840777215979891</v>
      </c>
      <c r="BZ205" s="44"/>
      <c r="CA205" s="45"/>
    </row>
    <row r="206" spans="1:79" ht="75.75" customHeight="1">
      <c r="A206" s="20" t="s">
        <v>113</v>
      </c>
      <c r="B206" s="189" t="s">
        <v>193</v>
      </c>
      <c r="C206" s="152" t="s">
        <v>227</v>
      </c>
      <c r="D206" s="16">
        <v>78098</v>
      </c>
      <c r="E206" s="41">
        <v>1171</v>
      </c>
      <c r="F206" s="147"/>
      <c r="G206" s="49"/>
      <c r="H206" s="50"/>
      <c r="I206" s="143">
        <v>185.88</v>
      </c>
      <c r="J206" s="101"/>
      <c r="K206" s="101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38"/>
      <c r="X206" s="125"/>
      <c r="Y206" s="125"/>
      <c r="Z206" s="125"/>
      <c r="AA206" s="125"/>
      <c r="AB206" s="125"/>
      <c r="AC206" s="145"/>
      <c r="AD206" s="185"/>
      <c r="AE206" s="185"/>
      <c r="AF206" s="185"/>
      <c r="AG206" s="185"/>
      <c r="AH206" s="185"/>
      <c r="AI206" s="185"/>
      <c r="AJ206" s="185"/>
      <c r="AK206" s="185"/>
      <c r="AL206" s="185"/>
      <c r="AM206" s="185"/>
      <c r="AN206" s="185"/>
      <c r="AO206" s="185"/>
      <c r="AP206" s="185"/>
      <c r="AQ206" s="185"/>
      <c r="AR206" s="185"/>
      <c r="AS206" s="185"/>
      <c r="AT206" s="185"/>
      <c r="AU206" s="179"/>
      <c r="AV206" s="180"/>
      <c r="AW206" s="180"/>
      <c r="AX206" s="185"/>
      <c r="AY206" s="185"/>
      <c r="AZ206" s="185"/>
      <c r="BA206" s="185"/>
      <c r="BB206" s="185"/>
      <c r="BC206" s="185"/>
      <c r="BD206" s="185"/>
      <c r="BE206" s="185"/>
      <c r="BF206" s="180"/>
      <c r="BG206" s="180"/>
      <c r="BH206" s="185"/>
      <c r="BI206" s="185"/>
      <c r="BJ206" s="185"/>
      <c r="BK206" s="185"/>
      <c r="BL206" s="185"/>
      <c r="BM206" s="185"/>
      <c r="BN206" s="185"/>
      <c r="BO206" s="185"/>
      <c r="BP206" s="180"/>
      <c r="BQ206" s="185"/>
      <c r="BR206" s="261"/>
      <c r="BS206" s="26">
        <f t="shared" si="20"/>
        <v>185.88</v>
      </c>
      <c r="BT206" s="213">
        <v>52.37</v>
      </c>
      <c r="BU206" s="27"/>
      <c r="BV206" s="27"/>
      <c r="BW206" s="42"/>
      <c r="BX206" s="43">
        <f t="shared" si="21"/>
        <v>52.37</v>
      </c>
      <c r="BY206" s="199">
        <f t="shared" si="22"/>
        <v>78.018887722980054</v>
      </c>
      <c r="BZ206" s="44"/>
      <c r="CA206" s="45"/>
    </row>
    <row r="207" spans="1:79" ht="71.5" customHeight="1">
      <c r="A207" s="149" t="s">
        <v>113</v>
      </c>
      <c r="B207" s="151" t="s">
        <v>193</v>
      </c>
      <c r="C207" s="112" t="s">
        <v>490</v>
      </c>
      <c r="D207" s="21">
        <v>78099</v>
      </c>
      <c r="E207" s="41">
        <v>992</v>
      </c>
      <c r="F207" s="147"/>
      <c r="G207" s="24"/>
      <c r="H207" s="24"/>
      <c r="I207" s="143">
        <v>107.42</v>
      </c>
      <c r="J207" s="101"/>
      <c r="K207" s="101"/>
      <c r="L207" s="143">
        <v>30.49</v>
      </c>
      <c r="M207" s="143">
        <v>11.85</v>
      </c>
      <c r="N207" s="143">
        <v>58.35</v>
      </c>
      <c r="O207" s="32"/>
      <c r="P207" s="101"/>
      <c r="Q207" s="101"/>
      <c r="R207" s="57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214">
        <v>16.579999999999998</v>
      </c>
      <c r="AD207" s="183"/>
      <c r="AE207" s="141"/>
      <c r="AF207" s="141"/>
      <c r="AG207" s="164">
        <v>42.58</v>
      </c>
      <c r="AH207" s="265"/>
      <c r="AI207" s="141"/>
      <c r="AJ207" s="141"/>
      <c r="AK207" s="141"/>
      <c r="AL207" s="141"/>
      <c r="AM207" s="141"/>
      <c r="AN207" s="141"/>
      <c r="AO207" s="141"/>
      <c r="AP207" s="141"/>
      <c r="AQ207" s="141"/>
      <c r="AR207" s="180"/>
      <c r="AS207" s="180"/>
      <c r="AT207" s="180"/>
      <c r="AU207" s="179"/>
      <c r="AV207" s="180"/>
      <c r="AW207" s="180"/>
      <c r="AX207" s="180"/>
      <c r="AY207" s="180"/>
      <c r="AZ207" s="180"/>
      <c r="BA207" s="180"/>
      <c r="BB207" s="180"/>
      <c r="BC207" s="180"/>
      <c r="BD207" s="180"/>
      <c r="BE207" s="180"/>
      <c r="BF207" s="180"/>
      <c r="BG207" s="180"/>
      <c r="BH207" s="180"/>
      <c r="BI207" s="180"/>
      <c r="BJ207" s="180"/>
      <c r="BK207" s="180"/>
      <c r="BL207" s="180"/>
      <c r="BM207" s="180"/>
      <c r="BN207" s="180"/>
      <c r="BO207" s="145"/>
      <c r="BP207" s="180"/>
      <c r="BQ207" s="180"/>
      <c r="BR207" s="264"/>
      <c r="BS207" s="26">
        <f t="shared" si="20"/>
        <v>267.27</v>
      </c>
      <c r="BT207" s="305">
        <v>178.56</v>
      </c>
      <c r="BU207" s="27"/>
      <c r="BV207" s="27"/>
      <c r="BW207" s="42"/>
      <c r="BX207" s="43">
        <f t="shared" si="21"/>
        <v>178.56</v>
      </c>
      <c r="BY207" s="199">
        <f t="shared" si="22"/>
        <v>59.94885943072471</v>
      </c>
      <c r="BZ207" s="44"/>
      <c r="CA207" s="45"/>
    </row>
    <row r="208" spans="1:79" ht="56.25" customHeight="1">
      <c r="A208" s="149" t="s">
        <v>113</v>
      </c>
      <c r="B208" s="151" t="s">
        <v>193</v>
      </c>
      <c r="C208" s="152" t="s">
        <v>491</v>
      </c>
      <c r="D208" s="148">
        <v>78100</v>
      </c>
      <c r="E208" s="41">
        <v>677</v>
      </c>
      <c r="F208" s="147"/>
      <c r="G208" s="32"/>
      <c r="H208" s="50"/>
      <c r="I208" s="143">
        <v>38.18</v>
      </c>
      <c r="J208" s="101"/>
      <c r="K208" s="101"/>
      <c r="L208" s="143">
        <v>1.6</v>
      </c>
      <c r="M208" s="143">
        <v>10.77</v>
      </c>
      <c r="N208" s="143">
        <v>19.12</v>
      </c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214"/>
      <c r="AD208" s="141"/>
      <c r="AE208" s="141"/>
      <c r="AF208" s="141"/>
      <c r="AG208" s="164">
        <v>10.28</v>
      </c>
      <c r="AH208" s="296"/>
      <c r="AI208" s="185"/>
      <c r="AJ208" s="185"/>
      <c r="AK208" s="185"/>
      <c r="AL208" s="185"/>
      <c r="AM208" s="185"/>
      <c r="AN208" s="185"/>
      <c r="AO208" s="185"/>
      <c r="AP208" s="185"/>
      <c r="AQ208" s="185"/>
      <c r="AR208" s="185"/>
      <c r="AS208" s="185"/>
      <c r="AT208" s="185"/>
      <c r="AU208" s="179"/>
      <c r="AV208" s="180"/>
      <c r="AW208" s="180"/>
      <c r="AX208" s="185"/>
      <c r="AY208" s="185"/>
      <c r="AZ208" s="185"/>
      <c r="BA208" s="185"/>
      <c r="BB208" s="185"/>
      <c r="BC208" s="185"/>
      <c r="BD208" s="185"/>
      <c r="BE208" s="185"/>
      <c r="BF208" s="180"/>
      <c r="BG208" s="180"/>
      <c r="BH208" s="185"/>
      <c r="BI208" s="185"/>
      <c r="BJ208" s="185"/>
      <c r="BK208" s="185"/>
      <c r="BL208" s="185"/>
      <c r="BM208" s="185"/>
      <c r="BN208" s="185"/>
      <c r="BO208" s="185"/>
      <c r="BP208" s="180"/>
      <c r="BQ208" s="185"/>
      <c r="BR208" s="185"/>
      <c r="BS208" s="78">
        <f t="shared" si="20"/>
        <v>79.95</v>
      </c>
      <c r="BT208" s="213">
        <v>50.64</v>
      </c>
      <c r="BU208" s="27"/>
      <c r="BV208" s="27"/>
      <c r="BW208" s="42"/>
      <c r="BX208" s="43">
        <f t="shared" si="21"/>
        <v>50.64</v>
      </c>
      <c r="BY208" s="199">
        <f t="shared" si="22"/>
        <v>61.222145646680445</v>
      </c>
      <c r="BZ208" s="44"/>
      <c r="CA208" s="45"/>
    </row>
    <row r="209" spans="1:79" ht="68.3" customHeight="1">
      <c r="A209" s="149" t="s">
        <v>113</v>
      </c>
      <c r="B209" s="151" t="s">
        <v>193</v>
      </c>
      <c r="C209" s="152" t="s">
        <v>201</v>
      </c>
      <c r="D209" s="21">
        <v>78101</v>
      </c>
      <c r="E209" s="41">
        <v>6353</v>
      </c>
      <c r="F209" s="147"/>
      <c r="G209" s="24"/>
      <c r="H209" s="24"/>
      <c r="I209" s="143">
        <v>923.54</v>
      </c>
      <c r="J209" s="143"/>
      <c r="K209" s="143">
        <v>142.34</v>
      </c>
      <c r="L209" s="143">
        <v>107.48</v>
      </c>
      <c r="M209" s="143">
        <v>404.84</v>
      </c>
      <c r="N209" s="171">
        <v>349.8</v>
      </c>
      <c r="O209" s="57"/>
      <c r="P209" s="143">
        <v>1.18</v>
      </c>
      <c r="Q209" s="101"/>
      <c r="R209" s="150">
        <v>4.74</v>
      </c>
      <c r="S209" s="101"/>
      <c r="T209" s="143">
        <v>7.0000000000000007E-2</v>
      </c>
      <c r="U209" s="143">
        <v>10.75</v>
      </c>
      <c r="V209" s="143">
        <v>13.64</v>
      </c>
      <c r="W209" s="101"/>
      <c r="X209" s="101"/>
      <c r="Y209" s="101"/>
      <c r="Z209" s="143">
        <v>12.16</v>
      </c>
      <c r="AA209" s="109"/>
      <c r="AB209" s="101"/>
      <c r="AC209" s="214">
        <v>111</v>
      </c>
      <c r="AD209" s="183"/>
      <c r="AE209" s="141"/>
      <c r="AF209" s="141"/>
      <c r="AG209" s="164">
        <v>447.8</v>
      </c>
      <c r="AH209" s="265"/>
      <c r="AI209" s="141"/>
      <c r="AJ209" s="141"/>
      <c r="AK209" s="141"/>
      <c r="AL209" s="141"/>
      <c r="AM209" s="141"/>
      <c r="AN209" s="141"/>
      <c r="AO209" s="141"/>
      <c r="AP209" s="164">
        <v>2</v>
      </c>
      <c r="AQ209" s="141"/>
      <c r="AR209" s="180"/>
      <c r="AS209" s="180"/>
      <c r="AT209" s="180"/>
      <c r="AU209" s="179"/>
      <c r="AV209" s="180"/>
      <c r="AW209" s="180"/>
      <c r="AX209" s="180"/>
      <c r="AY209" s="180"/>
      <c r="AZ209" s="180"/>
      <c r="BA209" s="180"/>
      <c r="BB209" s="180"/>
      <c r="BC209" s="180"/>
      <c r="BD209" s="180"/>
      <c r="BE209" s="180"/>
      <c r="BF209" s="180"/>
      <c r="BG209" s="180"/>
      <c r="BH209" s="180"/>
      <c r="BI209" s="180"/>
      <c r="BJ209" s="180"/>
      <c r="BK209" s="180"/>
      <c r="BL209" s="180"/>
      <c r="BM209" s="180"/>
      <c r="BN209" s="180"/>
      <c r="BO209" s="145"/>
      <c r="BP209" s="180"/>
      <c r="BQ209" s="180"/>
      <c r="BR209" s="264"/>
      <c r="BS209" s="26">
        <f t="shared" si="20"/>
        <v>2531.34</v>
      </c>
      <c r="BT209" s="305">
        <v>1357.24</v>
      </c>
      <c r="BU209" s="27"/>
      <c r="BV209" s="27"/>
      <c r="BW209" s="42"/>
      <c r="BX209" s="43">
        <f t="shared" si="21"/>
        <v>1357.24</v>
      </c>
      <c r="BY209" s="199">
        <f t="shared" si="22"/>
        <v>65.096770543488887</v>
      </c>
      <c r="BZ209" s="98">
        <v>3.98</v>
      </c>
      <c r="CA209" s="111"/>
    </row>
    <row r="210" spans="1:79" ht="68.3" customHeight="1">
      <c r="A210" s="20" t="s">
        <v>113</v>
      </c>
      <c r="B210" s="151" t="s">
        <v>193</v>
      </c>
      <c r="C210" s="112" t="s">
        <v>228</v>
      </c>
      <c r="D210" s="16">
        <v>78102</v>
      </c>
      <c r="E210" s="41">
        <v>36051</v>
      </c>
      <c r="F210" s="147"/>
      <c r="G210" s="101"/>
      <c r="H210" s="101"/>
      <c r="I210" s="143">
        <v>5257.42</v>
      </c>
      <c r="J210" s="101"/>
      <c r="K210" s="143">
        <v>961.11</v>
      </c>
      <c r="L210" s="143">
        <v>1372.4</v>
      </c>
      <c r="M210" s="101"/>
      <c r="N210" s="171">
        <v>1226.8599999999999</v>
      </c>
      <c r="O210" s="102"/>
      <c r="P210" s="101"/>
      <c r="Q210" s="101"/>
      <c r="R210" s="150">
        <v>31.31</v>
      </c>
      <c r="S210" s="101"/>
      <c r="T210" s="143">
        <v>17.085000000000001</v>
      </c>
      <c r="U210" s="143">
        <v>6.9130000000000003</v>
      </c>
      <c r="V210" s="143">
        <v>5.7560000000000002</v>
      </c>
      <c r="W210" s="226">
        <v>0.41499999999999998</v>
      </c>
      <c r="X210" s="101"/>
      <c r="Y210" s="101"/>
      <c r="Z210" s="101"/>
      <c r="AA210" s="101"/>
      <c r="AB210" s="101"/>
      <c r="AC210" s="214">
        <v>783.78</v>
      </c>
      <c r="AD210" s="183"/>
      <c r="AE210" s="141"/>
      <c r="AF210" s="141"/>
      <c r="AG210" s="164">
        <v>3567.66</v>
      </c>
      <c r="AH210" s="265"/>
      <c r="AI210" s="164">
        <v>2.23</v>
      </c>
      <c r="AJ210" s="141"/>
      <c r="AK210" s="141"/>
      <c r="AL210" s="164">
        <v>1.2350000000000001</v>
      </c>
      <c r="AM210" s="141"/>
      <c r="AN210" s="141"/>
      <c r="AO210" s="141"/>
      <c r="AP210" s="164">
        <v>11.625</v>
      </c>
      <c r="AQ210" s="141"/>
      <c r="AR210" s="180"/>
      <c r="AS210" s="180"/>
      <c r="AT210" s="164">
        <v>0.39500000000000002</v>
      </c>
      <c r="AU210" s="179"/>
      <c r="AV210" s="180"/>
      <c r="AW210" s="180"/>
      <c r="AX210" s="180"/>
      <c r="AY210" s="180"/>
      <c r="AZ210" s="180"/>
      <c r="BA210" s="180"/>
      <c r="BB210" s="180"/>
      <c r="BC210" s="164">
        <v>1.66</v>
      </c>
      <c r="BD210" s="180"/>
      <c r="BE210" s="141"/>
      <c r="BF210" s="180"/>
      <c r="BG210" s="180"/>
      <c r="BH210" s="180"/>
      <c r="BI210" s="180"/>
      <c r="BJ210" s="180"/>
      <c r="BK210" s="180"/>
      <c r="BL210" s="180"/>
      <c r="BM210" s="180"/>
      <c r="BN210" s="180"/>
      <c r="BO210" s="145"/>
      <c r="BP210" s="180"/>
      <c r="BQ210" s="180"/>
      <c r="BR210" s="190"/>
      <c r="BS210" s="26">
        <f t="shared" si="20"/>
        <v>13247.854000000001</v>
      </c>
      <c r="BT210" s="213">
        <v>7019.44</v>
      </c>
      <c r="BU210" s="27"/>
      <c r="BV210" s="27"/>
      <c r="BW210" s="42"/>
      <c r="BX210" s="43">
        <f t="shared" si="21"/>
        <v>7019.44</v>
      </c>
      <c r="BY210" s="199">
        <f t="shared" si="22"/>
        <v>65.365677332158896</v>
      </c>
      <c r="BZ210" s="98">
        <v>41.27</v>
      </c>
      <c r="CA210" s="93"/>
    </row>
    <row r="211" spans="1:79" ht="82.55" customHeight="1">
      <c r="A211" s="149" t="s">
        <v>113</v>
      </c>
      <c r="B211" s="151" t="s">
        <v>193</v>
      </c>
      <c r="C211" s="152" t="s">
        <v>492</v>
      </c>
      <c r="D211" s="16">
        <v>78103</v>
      </c>
      <c r="E211" s="41">
        <v>3224</v>
      </c>
      <c r="F211" s="147"/>
      <c r="G211" s="49"/>
      <c r="H211" s="50"/>
      <c r="I211" s="143">
        <v>533.05999999999995</v>
      </c>
      <c r="J211" s="101"/>
      <c r="K211" s="101"/>
      <c r="L211" s="143">
        <v>71.5</v>
      </c>
      <c r="M211" s="143">
        <v>88.16</v>
      </c>
      <c r="N211" s="143">
        <v>133.88</v>
      </c>
      <c r="O211" s="101"/>
      <c r="P211" s="101"/>
      <c r="Q211" s="101"/>
      <c r="R211" s="143">
        <v>4.32</v>
      </c>
      <c r="S211" s="101"/>
      <c r="T211" s="141"/>
      <c r="U211" s="164">
        <v>5.78</v>
      </c>
      <c r="V211" s="141"/>
      <c r="W211" s="101"/>
      <c r="X211" s="101"/>
      <c r="Y211" s="101"/>
      <c r="Z211" s="101"/>
      <c r="AA211" s="109"/>
      <c r="AB211" s="143">
        <v>30.78</v>
      </c>
      <c r="AC211" s="214">
        <v>86.98</v>
      </c>
      <c r="AD211" s="183"/>
      <c r="AE211" s="141"/>
      <c r="AF211" s="141"/>
      <c r="AG211" s="164">
        <v>144.37</v>
      </c>
      <c r="AH211" s="265"/>
      <c r="AI211" s="164">
        <v>8.9999999999999993E-3</v>
      </c>
      <c r="AJ211" s="141"/>
      <c r="AK211" s="141"/>
      <c r="AL211" s="164">
        <v>0.02</v>
      </c>
      <c r="AM211" s="141"/>
      <c r="AN211" s="141"/>
      <c r="AO211" s="141"/>
      <c r="AP211" s="164">
        <v>9.5000000000000001E-2</v>
      </c>
      <c r="AQ211" s="141"/>
      <c r="AR211" s="141"/>
      <c r="AS211" s="141"/>
      <c r="AT211" s="141"/>
      <c r="AU211" s="179"/>
      <c r="AV211" s="180"/>
      <c r="AW211" s="180"/>
      <c r="AX211" s="141"/>
      <c r="AY211" s="141"/>
      <c r="AZ211" s="141"/>
      <c r="BA211" s="141"/>
      <c r="BB211" s="141"/>
      <c r="BC211" s="141"/>
      <c r="BD211" s="141"/>
      <c r="BE211" s="141"/>
      <c r="BF211" s="180"/>
      <c r="BG211" s="180"/>
      <c r="BH211" s="141"/>
      <c r="BI211" s="141"/>
      <c r="BJ211" s="141"/>
      <c r="BK211" s="141"/>
      <c r="BL211" s="141"/>
      <c r="BM211" s="141"/>
      <c r="BN211" s="141"/>
      <c r="BO211" s="145"/>
      <c r="BP211" s="180"/>
      <c r="BQ211" s="141"/>
      <c r="BR211" s="190"/>
      <c r="BS211" s="26">
        <f t="shared" si="20"/>
        <v>1098.954</v>
      </c>
      <c r="BT211" s="305">
        <v>265.48</v>
      </c>
      <c r="BU211" s="27"/>
      <c r="BV211" s="27"/>
      <c r="BW211" s="42"/>
      <c r="BX211" s="43">
        <f t="shared" si="21"/>
        <v>265.48</v>
      </c>
      <c r="BY211" s="199">
        <f t="shared" si="22"/>
        <v>80.542847803558104</v>
      </c>
      <c r="BZ211" s="98"/>
      <c r="CA211" s="93"/>
    </row>
    <row r="212" spans="1:79" ht="75.75" customHeight="1">
      <c r="A212" s="20" t="s">
        <v>113</v>
      </c>
      <c r="B212" s="189" t="s">
        <v>193</v>
      </c>
      <c r="C212" s="152" t="s">
        <v>493</v>
      </c>
      <c r="D212" s="21">
        <v>78104</v>
      </c>
      <c r="E212" s="41">
        <v>6738</v>
      </c>
      <c r="F212" s="147"/>
      <c r="G212" s="101"/>
      <c r="H212" s="24"/>
      <c r="I212" s="143">
        <v>623.54</v>
      </c>
      <c r="J212" s="101"/>
      <c r="K212" s="101"/>
      <c r="L212" s="101"/>
      <c r="M212" s="101"/>
      <c r="N212" s="32"/>
      <c r="O212" s="57"/>
      <c r="P212" s="101"/>
      <c r="Q212" s="101"/>
      <c r="R212" s="57"/>
      <c r="S212" s="101"/>
      <c r="T212" s="101"/>
      <c r="U212" s="101"/>
      <c r="V212" s="101"/>
      <c r="W212" s="25"/>
      <c r="X212" s="101"/>
      <c r="Y212" s="101"/>
      <c r="Z212" s="101"/>
      <c r="AB212" s="101"/>
      <c r="AC212" s="145"/>
      <c r="AD212" s="183"/>
      <c r="AE212" s="141"/>
      <c r="AF212" s="141"/>
      <c r="AG212" s="141"/>
      <c r="AH212" s="265"/>
      <c r="AI212" s="141"/>
      <c r="AJ212" s="141"/>
      <c r="AK212" s="141"/>
      <c r="AL212" s="141"/>
      <c r="AM212" s="141"/>
      <c r="AN212" s="141"/>
      <c r="AO212" s="141"/>
      <c r="AP212" s="141"/>
      <c r="AQ212" s="141"/>
      <c r="AR212" s="180"/>
      <c r="AS212" s="180"/>
      <c r="AT212" s="180"/>
      <c r="AU212" s="179"/>
      <c r="AV212" s="180"/>
      <c r="AW212" s="180"/>
      <c r="AX212" s="180"/>
      <c r="AY212" s="180"/>
      <c r="AZ212" s="180"/>
      <c r="BA212" s="180"/>
      <c r="BB212" s="180"/>
      <c r="BC212" s="180"/>
      <c r="BD212" s="180"/>
      <c r="BE212" s="180"/>
      <c r="BF212" s="180"/>
      <c r="BG212" s="180"/>
      <c r="BH212" s="180"/>
      <c r="BI212" s="180"/>
      <c r="BJ212" s="180"/>
      <c r="BK212" s="180"/>
      <c r="BL212" s="180"/>
      <c r="BM212" s="180"/>
      <c r="BN212" s="180"/>
      <c r="BO212" s="145"/>
      <c r="BP212" s="180"/>
      <c r="BQ212" s="180"/>
      <c r="BR212" s="264"/>
      <c r="BS212" s="26">
        <f t="shared" ref="BS212:BS253" si="23">SUM(G212:BR212)</f>
        <v>623.54</v>
      </c>
      <c r="BT212" s="305">
        <v>586.17999999999995</v>
      </c>
      <c r="BU212" s="27"/>
      <c r="BV212" s="27"/>
      <c r="BW212" s="42"/>
      <c r="BX212" s="43">
        <f t="shared" ref="BX212:BX239" si="24">BT212+BU212+BV212+BW212</f>
        <v>586.17999999999995</v>
      </c>
      <c r="BY212" s="199">
        <f>BS212/(BS212+BX212)*100</f>
        <v>51.544158978937283</v>
      </c>
      <c r="BZ212" s="44"/>
      <c r="CA212" s="45"/>
    </row>
    <row r="213" spans="1:79" ht="62.5" customHeight="1">
      <c r="A213" s="149" t="s">
        <v>113</v>
      </c>
      <c r="B213" s="151" t="s">
        <v>193</v>
      </c>
      <c r="C213" s="152" t="s">
        <v>253</v>
      </c>
      <c r="D213" s="21">
        <v>78105</v>
      </c>
      <c r="E213" s="41">
        <v>5347</v>
      </c>
      <c r="F213" s="147"/>
      <c r="G213" s="101"/>
      <c r="H213" s="50"/>
      <c r="I213" s="143">
        <v>641</v>
      </c>
      <c r="J213" s="101"/>
      <c r="K213" s="101"/>
      <c r="L213" s="143">
        <v>213.78</v>
      </c>
      <c r="M213" s="143">
        <v>1.2</v>
      </c>
      <c r="N213" s="143">
        <v>134.56</v>
      </c>
      <c r="O213" s="101"/>
      <c r="P213" s="101"/>
      <c r="Q213" s="101"/>
      <c r="R213" s="101"/>
      <c r="S213" s="101"/>
      <c r="T213" s="143">
        <v>4.7</v>
      </c>
      <c r="U213" s="143">
        <v>4.62</v>
      </c>
      <c r="V213" s="143">
        <v>5.61</v>
      </c>
      <c r="W213" s="101"/>
      <c r="X213" s="101"/>
      <c r="Y213" s="101"/>
      <c r="Z213" s="101"/>
      <c r="AA213" s="101"/>
      <c r="AB213" s="101"/>
      <c r="AC213" s="214">
        <v>27.96</v>
      </c>
      <c r="AD213" s="141"/>
      <c r="AE213" s="141"/>
      <c r="AF213" s="141"/>
      <c r="AG213" s="164">
        <v>178.86</v>
      </c>
      <c r="AH213" s="141"/>
      <c r="AI213" s="164">
        <v>0.17799999999999999</v>
      </c>
      <c r="AJ213" s="141"/>
      <c r="AK213" s="141"/>
      <c r="AL213" s="141"/>
      <c r="AM213" s="164">
        <v>0.108</v>
      </c>
      <c r="AN213" s="141"/>
      <c r="AO213" s="141"/>
      <c r="AP213" s="164">
        <v>3.6</v>
      </c>
      <c r="AQ213" s="141"/>
      <c r="AR213" s="141"/>
      <c r="AS213" s="141"/>
      <c r="AT213" s="141"/>
      <c r="AU213" s="179"/>
      <c r="AV213" s="180"/>
      <c r="AW213" s="180"/>
      <c r="AX213" s="141"/>
      <c r="AY213" s="141"/>
      <c r="AZ213" s="141"/>
      <c r="BA213" s="141"/>
      <c r="BB213" s="141"/>
      <c r="BC213" s="164">
        <v>0.19</v>
      </c>
      <c r="BD213" s="141"/>
      <c r="BE213" s="141"/>
      <c r="BF213" s="180"/>
      <c r="BG213" s="180"/>
      <c r="BH213" s="141"/>
      <c r="BI213" s="141"/>
      <c r="BJ213" s="141"/>
      <c r="BK213" s="141"/>
      <c r="BL213" s="141"/>
      <c r="BM213" s="141"/>
      <c r="BN213" s="141"/>
      <c r="BO213" s="145"/>
      <c r="BP213" s="180"/>
      <c r="BQ213" s="141"/>
      <c r="BR213" s="190"/>
      <c r="BS213" s="26">
        <f t="shared" si="23"/>
        <v>1216.366</v>
      </c>
      <c r="BT213" s="305">
        <v>561.98</v>
      </c>
      <c r="BU213" s="27"/>
      <c r="BV213" s="27"/>
      <c r="BW213" s="42"/>
      <c r="BX213" s="43">
        <f t="shared" si="24"/>
        <v>561.98</v>
      </c>
      <c r="BY213" s="199">
        <f>BS213/(BS213+BX213)*100</f>
        <v>68.398725557343738</v>
      </c>
      <c r="BZ213" s="90"/>
      <c r="CA213" s="40"/>
    </row>
    <row r="214" spans="1:79" ht="57.75" customHeight="1">
      <c r="A214" s="20" t="s">
        <v>113</v>
      </c>
      <c r="B214" s="189" t="s">
        <v>193</v>
      </c>
      <c r="C214" s="112" t="s">
        <v>229</v>
      </c>
      <c r="D214" s="16">
        <v>78016</v>
      </c>
      <c r="E214" s="41">
        <v>4165</v>
      </c>
      <c r="F214" s="147"/>
      <c r="G214" s="24"/>
      <c r="H214" s="24"/>
      <c r="I214" s="143">
        <v>356.8</v>
      </c>
      <c r="J214" s="101"/>
      <c r="K214" s="101"/>
      <c r="L214" s="101"/>
      <c r="M214" s="101"/>
      <c r="N214" s="32"/>
      <c r="O214" s="102"/>
      <c r="P214" s="101"/>
      <c r="Q214" s="101"/>
      <c r="R214" s="57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9"/>
      <c r="AC214" s="145"/>
      <c r="AD214" s="183"/>
      <c r="AE214" s="141"/>
      <c r="AF214" s="141"/>
      <c r="AG214" s="141"/>
      <c r="AH214" s="265"/>
      <c r="AI214" s="141"/>
      <c r="AJ214" s="141"/>
      <c r="AK214" s="141"/>
      <c r="AL214" s="141"/>
      <c r="AM214" s="141"/>
      <c r="AN214" s="141"/>
      <c r="AO214" s="141"/>
      <c r="AP214" s="141"/>
      <c r="AQ214" s="141"/>
      <c r="AR214" s="180"/>
      <c r="AS214" s="180"/>
      <c r="AT214" s="141"/>
      <c r="AU214" s="179"/>
      <c r="AV214" s="180"/>
      <c r="AW214" s="180"/>
      <c r="AX214" s="180"/>
      <c r="AY214" s="180"/>
      <c r="AZ214" s="180"/>
      <c r="BA214" s="180"/>
      <c r="BB214" s="180"/>
      <c r="BC214" s="180"/>
      <c r="BD214" s="180"/>
      <c r="BE214" s="180"/>
      <c r="BF214" s="180"/>
      <c r="BG214" s="180"/>
      <c r="BH214" s="180"/>
      <c r="BI214" s="180"/>
      <c r="BJ214" s="180"/>
      <c r="BK214" s="180"/>
      <c r="BL214" s="180"/>
      <c r="BM214" s="180"/>
      <c r="BN214" s="180"/>
      <c r="BO214" s="145"/>
      <c r="BP214" s="180"/>
      <c r="BQ214" s="180"/>
      <c r="BR214" s="264"/>
      <c r="BS214" s="26">
        <f t="shared" si="23"/>
        <v>356.8</v>
      </c>
      <c r="BT214" s="305">
        <v>406.96</v>
      </c>
      <c r="BU214" s="27"/>
      <c r="BV214" s="27"/>
      <c r="BW214" s="42"/>
      <c r="BX214" s="43">
        <f t="shared" si="24"/>
        <v>406.96</v>
      </c>
      <c r="BY214" s="199">
        <f>BS214/(BS214+BX214)*100</f>
        <v>46.716245941133344</v>
      </c>
      <c r="BZ214" s="44"/>
      <c r="CA214" s="45"/>
    </row>
    <row r="215" spans="1:79" ht="80.5" customHeight="1">
      <c r="A215" s="149" t="s">
        <v>113</v>
      </c>
      <c r="B215" s="151" t="s">
        <v>193</v>
      </c>
      <c r="C215" s="152" t="s">
        <v>494</v>
      </c>
      <c r="D215" s="148">
        <v>78107</v>
      </c>
      <c r="E215" s="41">
        <v>1859</v>
      </c>
      <c r="F215" s="147"/>
      <c r="G215" s="101"/>
      <c r="H215" s="101"/>
      <c r="I215" s="143">
        <v>328.14</v>
      </c>
      <c r="J215" s="101"/>
      <c r="K215" s="143">
        <v>76.16</v>
      </c>
      <c r="L215" s="143">
        <v>91.34</v>
      </c>
      <c r="M215" s="101"/>
      <c r="N215" s="143">
        <v>124.94</v>
      </c>
      <c r="O215" s="101"/>
      <c r="P215" s="101"/>
      <c r="Q215" s="143">
        <v>3.5</v>
      </c>
      <c r="R215" s="101"/>
      <c r="S215" s="101"/>
      <c r="T215" s="101"/>
      <c r="U215" s="143">
        <v>8.84</v>
      </c>
      <c r="V215" s="143">
        <v>9.68</v>
      </c>
      <c r="W215" s="141"/>
      <c r="X215" s="164">
        <v>8.9</v>
      </c>
      <c r="Y215" s="141"/>
      <c r="Z215" s="141"/>
      <c r="AA215" s="101"/>
      <c r="AB215" s="143">
        <v>30.22</v>
      </c>
      <c r="AC215" s="214">
        <v>11.62</v>
      </c>
      <c r="AD215" s="141"/>
      <c r="AE215" s="141"/>
      <c r="AF215" s="141"/>
      <c r="AG215" s="164">
        <v>77.66</v>
      </c>
      <c r="AH215" s="141"/>
      <c r="AI215" s="141"/>
      <c r="AJ215" s="141"/>
      <c r="AK215" s="141"/>
      <c r="AL215" s="141"/>
      <c r="AM215" s="141"/>
      <c r="AN215" s="141"/>
      <c r="AO215" s="141"/>
      <c r="AP215" s="164">
        <v>0.97</v>
      </c>
      <c r="AQ215" s="141"/>
      <c r="AR215" s="141"/>
      <c r="AS215" s="141"/>
      <c r="AT215" s="141"/>
      <c r="AU215" s="179"/>
      <c r="AV215" s="180"/>
      <c r="AW215" s="180"/>
      <c r="AX215" s="141"/>
      <c r="AY215" s="141"/>
      <c r="AZ215" s="141"/>
      <c r="BA215" s="141"/>
      <c r="BB215" s="141"/>
      <c r="BC215" s="141"/>
      <c r="BD215" s="141"/>
      <c r="BE215" s="141"/>
      <c r="BF215" s="180"/>
      <c r="BG215" s="180"/>
      <c r="BH215" s="141"/>
      <c r="BI215" s="141"/>
      <c r="BJ215" s="141"/>
      <c r="BK215" s="141"/>
      <c r="BL215" s="141"/>
      <c r="BM215" s="141"/>
      <c r="BN215" s="141"/>
      <c r="BO215" s="145"/>
      <c r="BP215" s="180"/>
      <c r="BQ215" s="141"/>
      <c r="BR215" s="190"/>
      <c r="BS215" s="26">
        <f t="shared" si="23"/>
        <v>771.96999999999991</v>
      </c>
      <c r="BT215" s="213">
        <v>456.1</v>
      </c>
      <c r="BU215" s="27"/>
      <c r="BV215" s="27"/>
      <c r="BW215" s="42"/>
      <c r="BX215" s="43">
        <f t="shared" si="24"/>
        <v>456.1</v>
      </c>
      <c r="BY215" s="199">
        <f>BS215/(BS215+BX215)*100</f>
        <v>62.860423265774742</v>
      </c>
      <c r="BZ215" s="56"/>
      <c r="CA215" s="40"/>
    </row>
    <row r="216" spans="1:79" ht="67.75" customHeight="1">
      <c r="A216" s="20" t="s">
        <v>113</v>
      </c>
      <c r="B216" s="151" t="s">
        <v>193</v>
      </c>
      <c r="C216" s="112" t="s">
        <v>230</v>
      </c>
      <c r="D216" s="16">
        <v>78019</v>
      </c>
      <c r="E216" s="41">
        <v>942</v>
      </c>
      <c r="F216" s="147"/>
      <c r="G216" s="24"/>
      <c r="H216" s="24"/>
      <c r="I216" s="143">
        <v>91.2</v>
      </c>
      <c r="J216" s="101"/>
      <c r="K216" s="101"/>
      <c r="L216" s="143">
        <v>11.54</v>
      </c>
      <c r="M216" s="101"/>
      <c r="N216" s="171">
        <v>34.36</v>
      </c>
      <c r="O216" s="102"/>
      <c r="P216" s="101"/>
      <c r="Q216" s="101"/>
      <c r="R216" s="57"/>
      <c r="S216" s="101"/>
      <c r="T216" s="101"/>
      <c r="U216" s="101"/>
      <c r="V216" s="143">
        <v>4.5999999999999999E-2</v>
      </c>
      <c r="W216" s="25"/>
      <c r="X216" s="101"/>
      <c r="Y216" s="101"/>
      <c r="Z216" s="101"/>
      <c r="AA216" s="109"/>
      <c r="AB216" s="101"/>
      <c r="AC216" s="214">
        <v>7.04</v>
      </c>
      <c r="AD216" s="183"/>
      <c r="AE216" s="141"/>
      <c r="AF216" s="141"/>
      <c r="AG216" s="164">
        <v>24.92</v>
      </c>
      <c r="AH216" s="265"/>
      <c r="AI216" s="141"/>
      <c r="AJ216" s="141"/>
      <c r="AK216" s="141"/>
      <c r="AL216" s="141"/>
      <c r="AM216" s="141"/>
      <c r="AN216" s="141"/>
      <c r="AO216" s="141"/>
      <c r="AP216" s="141"/>
      <c r="AQ216" s="141"/>
      <c r="AR216" s="180"/>
      <c r="AS216" s="180"/>
      <c r="AT216" s="145"/>
      <c r="AU216" s="179"/>
      <c r="AV216" s="180"/>
      <c r="AW216" s="180"/>
      <c r="AX216" s="180"/>
      <c r="AY216" s="180"/>
      <c r="AZ216" s="180"/>
      <c r="BA216" s="180"/>
      <c r="BB216" s="180"/>
      <c r="BC216" s="180"/>
      <c r="BD216" s="180"/>
      <c r="BE216" s="180"/>
      <c r="BF216" s="180"/>
      <c r="BG216" s="180"/>
      <c r="BH216" s="180"/>
      <c r="BI216" s="180"/>
      <c r="BJ216" s="180"/>
      <c r="BK216" s="180"/>
      <c r="BL216" s="180"/>
      <c r="BM216" s="180"/>
      <c r="BN216" s="180"/>
      <c r="BO216" s="145"/>
      <c r="BP216" s="180"/>
      <c r="BQ216" s="180"/>
      <c r="BR216" s="264"/>
      <c r="BS216" s="26">
        <f t="shared" si="23"/>
        <v>169.10599999999999</v>
      </c>
      <c r="BT216" s="213">
        <v>78.2</v>
      </c>
      <c r="BU216" s="27"/>
      <c r="BV216" s="27"/>
      <c r="BW216" s="42"/>
      <c r="BX216" s="43">
        <f t="shared" si="24"/>
        <v>78.2</v>
      </c>
      <c r="BY216" s="199">
        <f t="shared" ref="BY216:BY247" si="25">BS216/(BS216+BX216)*100</f>
        <v>68.379254850266463</v>
      </c>
      <c r="BZ216" s="53"/>
      <c r="CA216" s="54"/>
    </row>
    <row r="217" spans="1:79" ht="64.55" customHeight="1">
      <c r="A217" s="149" t="s">
        <v>113</v>
      </c>
      <c r="B217" s="151" t="s">
        <v>193</v>
      </c>
      <c r="C217" s="112" t="s">
        <v>231</v>
      </c>
      <c r="D217" s="16">
        <v>78110</v>
      </c>
      <c r="E217" s="41">
        <v>3013</v>
      </c>
      <c r="F217" s="147"/>
      <c r="G217" s="101"/>
      <c r="H217" s="101"/>
      <c r="I217" s="143">
        <v>351.58</v>
      </c>
      <c r="J217" s="101"/>
      <c r="K217" s="143">
        <v>18.14</v>
      </c>
      <c r="L217" s="143">
        <v>94.88</v>
      </c>
      <c r="M217" s="101"/>
      <c r="N217" s="101"/>
      <c r="O217" s="101"/>
      <c r="P217" s="101"/>
      <c r="Q217" s="101"/>
      <c r="R217" s="143">
        <v>6.34</v>
      </c>
      <c r="S217" s="101"/>
      <c r="T217" s="143">
        <v>1.0489999999999999</v>
      </c>
      <c r="U217" s="143">
        <v>0.19600000000000001</v>
      </c>
      <c r="V217" s="143">
        <v>0.18</v>
      </c>
      <c r="W217" s="101"/>
      <c r="X217" s="101"/>
      <c r="Y217" s="101"/>
      <c r="Z217" s="101"/>
      <c r="AA217" s="101"/>
      <c r="AB217" s="101"/>
      <c r="AC217" s="214">
        <v>69.72</v>
      </c>
      <c r="AD217" s="141"/>
      <c r="AE217" s="141"/>
      <c r="AF217" s="141"/>
      <c r="AG217" s="164">
        <v>225.72</v>
      </c>
      <c r="AH217" s="141"/>
      <c r="AI217" s="141"/>
      <c r="AJ217" s="141"/>
      <c r="AK217" s="141"/>
      <c r="AL217" s="141"/>
      <c r="AM217" s="141"/>
      <c r="AN217" s="141"/>
      <c r="AO217" s="141"/>
      <c r="AP217" s="164">
        <v>2.4900000000000002</v>
      </c>
      <c r="AQ217" s="141"/>
      <c r="AR217" s="141"/>
      <c r="AS217" s="141"/>
      <c r="AT217" s="141"/>
      <c r="AU217" s="179"/>
      <c r="AV217" s="180"/>
      <c r="AW217" s="180"/>
      <c r="AX217" s="141"/>
      <c r="AY217" s="141"/>
      <c r="AZ217" s="141"/>
      <c r="BA217" s="141"/>
      <c r="BB217" s="141"/>
      <c r="BC217" s="164">
        <v>0.93</v>
      </c>
      <c r="BD217" s="141"/>
      <c r="BE217" s="141"/>
      <c r="BF217" s="180"/>
      <c r="BG217" s="180"/>
      <c r="BH217" s="141"/>
      <c r="BI217" s="141"/>
      <c r="BJ217" s="141"/>
      <c r="BK217" s="141"/>
      <c r="BL217" s="141"/>
      <c r="BM217" s="141"/>
      <c r="BN217" s="141"/>
      <c r="BO217" s="145"/>
      <c r="BP217" s="180"/>
      <c r="BQ217" s="141"/>
      <c r="BR217" s="190"/>
      <c r="BS217" s="26">
        <f t="shared" si="23"/>
        <v>771.22499999999991</v>
      </c>
      <c r="BT217" s="305">
        <v>232.86</v>
      </c>
      <c r="BU217" s="27"/>
      <c r="BV217" s="27"/>
      <c r="BW217" s="42"/>
      <c r="BX217" s="43">
        <f t="shared" si="24"/>
        <v>232.86</v>
      </c>
      <c r="BY217" s="199">
        <f t="shared" si="25"/>
        <v>76.808736312164811</v>
      </c>
      <c r="BZ217" s="44">
        <v>0.36</v>
      </c>
      <c r="CA217" s="45"/>
    </row>
    <row r="218" spans="1:79" ht="69.8" customHeight="1">
      <c r="A218" s="149" t="s">
        <v>113</v>
      </c>
      <c r="B218" s="151" t="s">
        <v>193</v>
      </c>
      <c r="C218" s="152" t="s">
        <v>495</v>
      </c>
      <c r="D218" s="21">
        <v>78118</v>
      </c>
      <c r="E218" s="41">
        <v>1331</v>
      </c>
      <c r="F218" s="324"/>
      <c r="G218" s="119"/>
      <c r="H218" s="119"/>
      <c r="I218" s="218">
        <v>130.46</v>
      </c>
      <c r="J218" s="119"/>
      <c r="K218" s="119"/>
      <c r="L218" s="218">
        <v>33.64</v>
      </c>
      <c r="M218" s="218">
        <v>9.7200000000000006</v>
      </c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  <c r="AA218" s="119"/>
      <c r="AB218" s="119"/>
      <c r="AC218" s="214">
        <v>20.98</v>
      </c>
      <c r="AD218" s="183"/>
      <c r="AE218" s="183"/>
      <c r="AF218" s="183"/>
      <c r="AG218" s="221">
        <v>90.76</v>
      </c>
      <c r="AH218" s="183"/>
      <c r="AI218" s="183"/>
      <c r="AJ218" s="183"/>
      <c r="AK218" s="183"/>
      <c r="AL218" s="183"/>
      <c r="AM218" s="183"/>
      <c r="AN218" s="183"/>
      <c r="AO218" s="183"/>
      <c r="AP218" s="183"/>
      <c r="AQ218" s="183"/>
      <c r="AR218" s="141"/>
      <c r="AS218" s="141"/>
      <c r="AT218" s="141"/>
      <c r="AU218" s="179"/>
      <c r="AV218" s="180"/>
      <c r="AW218" s="180"/>
      <c r="AX218" s="141"/>
      <c r="AY218" s="141"/>
      <c r="AZ218" s="141"/>
      <c r="BA218" s="141"/>
      <c r="BB218" s="141"/>
      <c r="BC218" s="141"/>
      <c r="BD218" s="141"/>
      <c r="BE218" s="141"/>
      <c r="BF218" s="180"/>
      <c r="BG218" s="180"/>
      <c r="BH218" s="141"/>
      <c r="BI218" s="141"/>
      <c r="BJ218" s="141"/>
      <c r="BK218" s="141"/>
      <c r="BL218" s="141"/>
      <c r="BM218" s="141"/>
      <c r="BN218" s="141"/>
      <c r="BO218" s="145"/>
      <c r="BP218" s="180"/>
      <c r="BQ218" s="141"/>
      <c r="BR218" s="190"/>
      <c r="BS218" s="26">
        <f t="shared" si="23"/>
        <v>285.56</v>
      </c>
      <c r="BT218" s="305">
        <v>75.540000000000006</v>
      </c>
      <c r="BU218" s="27"/>
      <c r="BV218" s="27"/>
      <c r="BW218" s="42"/>
      <c r="BX218" s="43">
        <f t="shared" si="24"/>
        <v>75.540000000000006</v>
      </c>
      <c r="BY218" s="199">
        <f t="shared" si="25"/>
        <v>79.080587094987536</v>
      </c>
      <c r="BZ218" s="44"/>
      <c r="CA218" s="45"/>
    </row>
    <row r="219" spans="1:79" ht="66.25" customHeight="1">
      <c r="A219" s="149" t="s">
        <v>113</v>
      </c>
      <c r="B219" s="151" t="s">
        <v>193</v>
      </c>
      <c r="C219" s="152" t="s">
        <v>496</v>
      </c>
      <c r="D219" s="21">
        <v>78113</v>
      </c>
      <c r="E219" s="41">
        <v>577</v>
      </c>
      <c r="F219" s="324"/>
      <c r="G219" s="119"/>
      <c r="H219" s="119"/>
      <c r="I219" s="218">
        <v>64.599999999999994</v>
      </c>
      <c r="J219" s="119"/>
      <c r="K219" s="119"/>
      <c r="L219" s="218">
        <v>7.76</v>
      </c>
      <c r="M219" s="101"/>
      <c r="N219" s="218">
        <v>17.14</v>
      </c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  <c r="AA219" s="119"/>
      <c r="AB219" s="119"/>
      <c r="AC219" s="214">
        <v>5.82</v>
      </c>
      <c r="AD219" s="183"/>
      <c r="AE219" s="183"/>
      <c r="AF219" s="183"/>
      <c r="AG219" s="221">
        <v>7.66</v>
      </c>
      <c r="AH219" s="183"/>
      <c r="AI219" s="183"/>
      <c r="AJ219" s="183"/>
      <c r="AK219" s="183"/>
      <c r="AL219" s="183"/>
      <c r="AM219" s="183"/>
      <c r="AN219" s="183"/>
      <c r="AO219" s="183"/>
      <c r="AP219" s="183"/>
      <c r="AQ219" s="183"/>
      <c r="AR219" s="141"/>
      <c r="AS219" s="141"/>
      <c r="AT219" s="141"/>
      <c r="AU219" s="179"/>
      <c r="AV219" s="180"/>
      <c r="AW219" s="180"/>
      <c r="AX219" s="141"/>
      <c r="AY219" s="141"/>
      <c r="AZ219" s="141"/>
      <c r="BA219" s="141"/>
      <c r="BB219" s="141"/>
      <c r="BC219" s="141"/>
      <c r="BD219" s="141"/>
      <c r="BE219" s="141"/>
      <c r="BF219" s="180"/>
      <c r="BG219" s="180"/>
      <c r="BH219" s="141"/>
      <c r="BI219" s="141"/>
      <c r="BJ219" s="141"/>
      <c r="BK219" s="141"/>
      <c r="BL219" s="141"/>
      <c r="BM219" s="141"/>
      <c r="BN219" s="141"/>
      <c r="BO219" s="145"/>
      <c r="BP219" s="180"/>
      <c r="BQ219" s="141"/>
      <c r="BR219" s="190"/>
      <c r="BS219" s="26">
        <f t="shared" si="23"/>
        <v>102.97999999999999</v>
      </c>
      <c r="BT219" s="305">
        <v>62.58</v>
      </c>
      <c r="BU219" s="27"/>
      <c r="BV219" s="27"/>
      <c r="BW219" s="42"/>
      <c r="BX219" s="43">
        <f t="shared" si="24"/>
        <v>62.58</v>
      </c>
      <c r="BY219" s="199">
        <f t="shared" si="25"/>
        <v>62.201014737859381</v>
      </c>
      <c r="BZ219" s="44"/>
      <c r="CA219" s="45"/>
    </row>
    <row r="220" spans="1:79" ht="70.5" customHeight="1">
      <c r="A220" s="149" t="s">
        <v>113</v>
      </c>
      <c r="B220" s="151" t="s">
        <v>193</v>
      </c>
      <c r="C220" s="152" t="s">
        <v>497</v>
      </c>
      <c r="D220" s="21">
        <v>78120</v>
      </c>
      <c r="E220" s="41">
        <v>552</v>
      </c>
      <c r="F220" s="324">
        <v>44</v>
      </c>
      <c r="G220" s="218">
        <v>10.59</v>
      </c>
      <c r="H220" s="119"/>
      <c r="I220" s="119"/>
      <c r="J220" s="119"/>
      <c r="K220" s="119"/>
      <c r="L220" s="119"/>
      <c r="M220" s="218">
        <v>10.36</v>
      </c>
      <c r="N220" s="218">
        <v>17.920000000000002</v>
      </c>
      <c r="O220" s="119"/>
      <c r="P220" s="119"/>
      <c r="Q220" s="119"/>
      <c r="R220" s="119"/>
      <c r="S220" s="119"/>
      <c r="T220" s="218">
        <v>0.52</v>
      </c>
      <c r="U220" s="218">
        <v>0.57999999999999996</v>
      </c>
      <c r="V220" s="218">
        <v>0.92</v>
      </c>
      <c r="W220" s="119"/>
      <c r="X220" s="119"/>
      <c r="Y220" s="119"/>
      <c r="Z220" s="119"/>
      <c r="AA220" s="119"/>
      <c r="AB220" s="119"/>
      <c r="AC220" s="214">
        <v>4.88</v>
      </c>
      <c r="AD220" s="183"/>
      <c r="AE220" s="183"/>
      <c r="AF220" s="183"/>
      <c r="AG220" s="221">
        <v>10.06</v>
      </c>
      <c r="AH220" s="183"/>
      <c r="AI220" s="183"/>
      <c r="AJ220" s="183"/>
      <c r="AK220" s="183"/>
      <c r="AL220" s="183"/>
      <c r="AM220" s="183"/>
      <c r="AN220" s="183"/>
      <c r="AO220" s="183"/>
      <c r="AP220" s="183"/>
      <c r="AQ220" s="183"/>
      <c r="AR220" s="141"/>
      <c r="AS220" s="141"/>
      <c r="AT220" s="141"/>
      <c r="AU220" s="179"/>
      <c r="AV220" s="180"/>
      <c r="AW220" s="180"/>
      <c r="AX220" s="141"/>
      <c r="AY220" s="141"/>
      <c r="AZ220" s="141"/>
      <c r="BA220" s="141"/>
      <c r="BB220" s="141"/>
      <c r="BC220" s="141"/>
      <c r="BD220" s="141"/>
      <c r="BE220" s="141"/>
      <c r="BF220" s="180"/>
      <c r="BG220" s="180"/>
      <c r="BH220" s="141"/>
      <c r="BI220" s="141"/>
      <c r="BJ220" s="141"/>
      <c r="BK220" s="141"/>
      <c r="BL220" s="141"/>
      <c r="BM220" s="141"/>
      <c r="BN220" s="141"/>
      <c r="BO220" s="145"/>
      <c r="BP220" s="180"/>
      <c r="BQ220" s="141"/>
      <c r="BR220" s="190"/>
      <c r="BS220" s="26">
        <f t="shared" si="23"/>
        <v>55.830000000000013</v>
      </c>
      <c r="BT220" s="213">
        <v>75</v>
      </c>
      <c r="BU220" s="27"/>
      <c r="BV220" s="27"/>
      <c r="BW220" s="42"/>
      <c r="BX220" s="43">
        <f t="shared" si="24"/>
        <v>75</v>
      </c>
      <c r="BY220" s="199">
        <f t="shared" si="25"/>
        <v>42.673698692960336</v>
      </c>
      <c r="BZ220" s="90"/>
      <c r="CA220" s="40"/>
    </row>
    <row r="221" spans="1:79" ht="64.55" customHeight="1">
      <c r="A221" s="149" t="s">
        <v>113</v>
      </c>
      <c r="B221" s="151" t="s">
        <v>193</v>
      </c>
      <c r="C221" s="112" t="s">
        <v>498</v>
      </c>
      <c r="D221" s="21">
        <v>78111</v>
      </c>
      <c r="E221" s="41">
        <v>955</v>
      </c>
      <c r="F221" s="324"/>
      <c r="G221" s="119"/>
      <c r="H221" s="119"/>
      <c r="I221" s="218">
        <v>78.06</v>
      </c>
      <c r="J221" s="119"/>
      <c r="K221" s="218">
        <v>2.06</v>
      </c>
      <c r="L221" s="218">
        <v>39.840000000000003</v>
      </c>
      <c r="M221" s="119"/>
      <c r="N221" s="119"/>
      <c r="O221" s="119"/>
      <c r="P221" s="119"/>
      <c r="Q221" s="119"/>
      <c r="R221" s="119"/>
      <c r="S221" s="218">
        <v>14.62</v>
      </c>
      <c r="T221" s="119"/>
      <c r="U221" s="119"/>
      <c r="V221" s="119"/>
      <c r="W221" s="119"/>
      <c r="X221" s="119"/>
      <c r="Y221" s="119"/>
      <c r="Z221" s="119"/>
      <c r="AA221" s="119"/>
      <c r="AB221" s="119"/>
      <c r="AC221" s="145"/>
      <c r="AD221" s="183"/>
      <c r="AE221" s="183"/>
      <c r="AF221" s="183"/>
      <c r="AG221" s="221">
        <v>67.480999999999995</v>
      </c>
      <c r="AH221" s="183"/>
      <c r="AI221" s="183"/>
      <c r="AJ221" s="183"/>
      <c r="AK221" s="183"/>
      <c r="AL221" s="183"/>
      <c r="AM221" s="183"/>
      <c r="AN221" s="183"/>
      <c r="AO221" s="183"/>
      <c r="AP221" s="183"/>
      <c r="AQ221" s="183"/>
      <c r="AR221" s="141"/>
      <c r="AS221" s="141"/>
      <c r="AT221" s="141"/>
      <c r="AU221" s="179"/>
      <c r="AV221" s="180"/>
      <c r="AW221" s="180"/>
      <c r="AX221" s="141"/>
      <c r="AY221" s="141"/>
      <c r="AZ221" s="141"/>
      <c r="BA221" s="141"/>
      <c r="BB221" s="141"/>
      <c r="BC221" s="141"/>
      <c r="BD221" s="141"/>
      <c r="BE221" s="141"/>
      <c r="BF221" s="180"/>
      <c r="BG221" s="180"/>
      <c r="BH221" s="141"/>
      <c r="BI221" s="141"/>
      <c r="BJ221" s="141"/>
      <c r="BK221" s="141"/>
      <c r="BL221" s="141"/>
      <c r="BM221" s="141"/>
      <c r="BN221" s="141"/>
      <c r="BO221" s="145"/>
      <c r="BP221" s="180"/>
      <c r="BQ221" s="141"/>
      <c r="BR221" s="190"/>
      <c r="BS221" s="26">
        <f t="shared" si="23"/>
        <v>202.06100000000001</v>
      </c>
      <c r="BT221" s="305">
        <v>71.16</v>
      </c>
      <c r="BU221" s="27"/>
      <c r="BV221" s="27"/>
      <c r="BW221" s="42"/>
      <c r="BX221" s="43">
        <f t="shared" si="24"/>
        <v>71.16</v>
      </c>
      <c r="BY221" s="199">
        <f t="shared" si="25"/>
        <v>73.955149860369445</v>
      </c>
      <c r="BZ221" s="58"/>
      <c r="CA221" s="45"/>
    </row>
    <row r="222" spans="1:79" ht="79.5" customHeight="1">
      <c r="A222" s="149" t="s">
        <v>113</v>
      </c>
      <c r="B222" s="151" t="s">
        <v>193</v>
      </c>
      <c r="C222" s="152" t="s">
        <v>499</v>
      </c>
      <c r="D222" s="16">
        <v>78112</v>
      </c>
      <c r="E222" s="41">
        <v>1376</v>
      </c>
      <c r="F222" s="324"/>
      <c r="G222" s="119"/>
      <c r="H222" s="119"/>
      <c r="I222" s="218">
        <v>140.94</v>
      </c>
      <c r="J222" s="119"/>
      <c r="K222" s="218">
        <v>4.42</v>
      </c>
      <c r="L222" s="218">
        <v>35.979999999999997</v>
      </c>
      <c r="M222" s="119"/>
      <c r="N222" s="218">
        <v>48.78</v>
      </c>
      <c r="O222" s="119"/>
      <c r="P222" s="119"/>
      <c r="Q222" s="119"/>
      <c r="R222" s="218">
        <v>10.02</v>
      </c>
      <c r="S222" s="119"/>
      <c r="T222" s="218">
        <v>7.0000000000000001E-3</v>
      </c>
      <c r="U222" s="119"/>
      <c r="V222" s="218">
        <v>2.5999999999999999E-2</v>
      </c>
      <c r="W222" s="218">
        <v>1.7999999999999999E-2</v>
      </c>
      <c r="X222" s="119"/>
      <c r="Y222" s="119"/>
      <c r="Z222" s="119"/>
      <c r="AA222" s="119"/>
      <c r="AB222" s="119"/>
      <c r="AC222" s="214">
        <v>27.86</v>
      </c>
      <c r="AD222" s="183"/>
      <c r="AE222" s="183"/>
      <c r="AF222" s="183"/>
      <c r="AG222" s="221">
        <v>63.84</v>
      </c>
      <c r="AH222" s="183"/>
      <c r="AI222" s="183"/>
      <c r="AJ222" s="183"/>
      <c r="AK222" s="183"/>
      <c r="AL222" s="221">
        <v>0.03</v>
      </c>
      <c r="AM222" s="221">
        <v>0.01</v>
      </c>
      <c r="AN222" s="183"/>
      <c r="AO222" s="183"/>
      <c r="AP222" s="221">
        <v>0.375</v>
      </c>
      <c r="AQ222" s="183"/>
      <c r="AR222" s="141"/>
      <c r="AS222" s="141"/>
      <c r="AT222" s="164">
        <v>7.4999999999999997E-2</v>
      </c>
      <c r="AU222" s="179"/>
      <c r="AV222" s="180"/>
      <c r="AW222" s="180"/>
      <c r="AX222" s="141"/>
      <c r="AY222" s="141"/>
      <c r="AZ222" s="141"/>
      <c r="BA222" s="141"/>
      <c r="BB222" s="141"/>
      <c r="BC222" s="164">
        <v>0.19</v>
      </c>
      <c r="BD222" s="141"/>
      <c r="BE222" s="141"/>
      <c r="BF222" s="180"/>
      <c r="BG222" s="180"/>
      <c r="BH222" s="141"/>
      <c r="BI222" s="141"/>
      <c r="BJ222" s="141"/>
      <c r="BK222" s="141"/>
      <c r="BL222" s="141"/>
      <c r="BM222" s="141"/>
      <c r="BN222" s="141"/>
      <c r="BO222" s="145"/>
      <c r="BP222" s="180"/>
      <c r="BQ222" s="141"/>
      <c r="BR222" s="190"/>
      <c r="BS222" s="26">
        <f t="shared" si="23"/>
        <v>332.57099999999991</v>
      </c>
      <c r="BT222" s="305">
        <v>77.12</v>
      </c>
      <c r="BU222" s="27"/>
      <c r="BV222" s="27"/>
      <c r="BW222" s="42"/>
      <c r="BX222" s="43">
        <f t="shared" si="24"/>
        <v>77.12</v>
      </c>
      <c r="BY222" s="199">
        <f t="shared" si="25"/>
        <v>81.176057077163037</v>
      </c>
      <c r="BZ222" s="53"/>
      <c r="CA222" s="54"/>
    </row>
    <row r="223" spans="1:79" ht="73.55" customHeight="1">
      <c r="A223" s="149" t="s">
        <v>113</v>
      </c>
      <c r="B223" s="151" t="s">
        <v>193</v>
      </c>
      <c r="C223" s="112" t="s">
        <v>232</v>
      </c>
      <c r="D223" s="16">
        <v>78114</v>
      </c>
      <c r="E223" s="41">
        <v>3111</v>
      </c>
      <c r="F223" s="147"/>
      <c r="G223" s="101"/>
      <c r="H223" s="101"/>
      <c r="I223" s="143">
        <v>355.26</v>
      </c>
      <c r="J223" s="101"/>
      <c r="K223" s="101"/>
      <c r="L223" s="143">
        <v>78.48</v>
      </c>
      <c r="M223" s="143">
        <v>10.24</v>
      </c>
      <c r="N223" s="143">
        <v>121.4</v>
      </c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214">
        <v>60.46</v>
      </c>
      <c r="AD223" s="141"/>
      <c r="AE223" s="141"/>
      <c r="AF223" s="141"/>
      <c r="AG223" s="164">
        <v>97.06</v>
      </c>
      <c r="AH223" s="141"/>
      <c r="AI223" s="141"/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1"/>
      <c r="AU223" s="179"/>
      <c r="AV223" s="180"/>
      <c r="AW223" s="180"/>
      <c r="AX223" s="141"/>
      <c r="AY223" s="141"/>
      <c r="AZ223" s="141"/>
      <c r="BA223" s="141"/>
      <c r="BB223" s="141"/>
      <c r="BC223" s="141"/>
      <c r="BD223" s="141"/>
      <c r="BE223" s="141"/>
      <c r="BF223" s="180"/>
      <c r="BG223" s="180"/>
      <c r="BH223" s="141"/>
      <c r="BI223" s="141"/>
      <c r="BJ223" s="141"/>
      <c r="BK223" s="141"/>
      <c r="BL223" s="141"/>
      <c r="BM223" s="141"/>
      <c r="BN223" s="141"/>
      <c r="BO223" s="145"/>
      <c r="BP223" s="180"/>
      <c r="BQ223" s="141"/>
      <c r="BR223" s="190"/>
      <c r="BS223" s="26">
        <f t="shared" si="23"/>
        <v>722.90000000000009</v>
      </c>
      <c r="BT223" s="305">
        <v>366.1</v>
      </c>
      <c r="BU223" s="27"/>
      <c r="BV223" s="27"/>
      <c r="BW223" s="42"/>
      <c r="BX223" s="43">
        <f t="shared" si="24"/>
        <v>366.1</v>
      </c>
      <c r="BY223" s="199">
        <f t="shared" si="25"/>
        <v>66.382001836547303</v>
      </c>
      <c r="BZ223" s="44"/>
      <c r="CA223" s="45"/>
    </row>
    <row r="224" spans="1:79" ht="74.25" customHeight="1">
      <c r="A224" s="149" t="s">
        <v>113</v>
      </c>
      <c r="B224" s="151" t="s">
        <v>193</v>
      </c>
      <c r="C224" s="112" t="s">
        <v>500</v>
      </c>
      <c r="D224" s="16">
        <v>78115</v>
      </c>
      <c r="E224" s="41">
        <v>1106</v>
      </c>
      <c r="F224" s="147"/>
      <c r="G224" s="24"/>
      <c r="H224" s="24"/>
      <c r="I224" s="143">
        <v>106.36</v>
      </c>
      <c r="J224" s="101"/>
      <c r="K224" s="101"/>
      <c r="L224" s="143">
        <v>15.12</v>
      </c>
      <c r="M224" s="143">
        <v>6.96</v>
      </c>
      <c r="N224" s="171">
        <v>46.24</v>
      </c>
      <c r="O224" s="102"/>
      <c r="P224" s="101"/>
      <c r="Q224" s="101"/>
      <c r="R224" s="57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214">
        <v>12.7</v>
      </c>
      <c r="AD224" s="183"/>
      <c r="AE224" s="141"/>
      <c r="AF224" s="141"/>
      <c r="AG224" s="164">
        <v>37.24</v>
      </c>
      <c r="AH224" s="265"/>
      <c r="AI224" s="141"/>
      <c r="AJ224" s="141"/>
      <c r="AK224" s="141"/>
      <c r="AL224" s="141"/>
      <c r="AM224" s="141"/>
      <c r="AN224" s="141"/>
      <c r="AO224" s="141"/>
      <c r="AP224" s="141"/>
      <c r="AQ224" s="141"/>
      <c r="AR224" s="180"/>
      <c r="AS224" s="180"/>
      <c r="AT224" s="180"/>
      <c r="AU224" s="179"/>
      <c r="AV224" s="180"/>
      <c r="AW224" s="180"/>
      <c r="AX224" s="180"/>
      <c r="AY224" s="180"/>
      <c r="AZ224" s="180"/>
      <c r="BA224" s="180"/>
      <c r="BB224" s="180"/>
      <c r="BC224" s="180"/>
      <c r="BD224" s="180"/>
      <c r="BE224" s="180"/>
      <c r="BF224" s="180"/>
      <c r="BG224" s="180"/>
      <c r="BH224" s="180"/>
      <c r="BI224" s="180"/>
      <c r="BJ224" s="180"/>
      <c r="BK224" s="180"/>
      <c r="BL224" s="180"/>
      <c r="BM224" s="180"/>
      <c r="BN224" s="180"/>
      <c r="BO224" s="145"/>
      <c r="BP224" s="180"/>
      <c r="BQ224" s="180"/>
      <c r="BR224" s="264"/>
      <c r="BS224" s="26">
        <f t="shared" si="23"/>
        <v>224.62</v>
      </c>
      <c r="BT224" s="305">
        <v>112.3</v>
      </c>
      <c r="BU224" s="27"/>
      <c r="BV224" s="27"/>
      <c r="BW224" s="42"/>
      <c r="BX224" s="43">
        <f t="shared" si="24"/>
        <v>112.3</v>
      </c>
      <c r="BY224" s="199">
        <f t="shared" si="25"/>
        <v>66.668645375756853</v>
      </c>
      <c r="BZ224" s="53"/>
      <c r="CA224" s="54"/>
    </row>
    <row r="225" spans="1:79" ht="64.55" customHeight="1">
      <c r="A225" s="149" t="s">
        <v>113</v>
      </c>
      <c r="B225" s="189" t="s">
        <v>193</v>
      </c>
      <c r="C225" s="152" t="s">
        <v>233</v>
      </c>
      <c r="D225" s="155">
        <v>78116</v>
      </c>
      <c r="E225" s="41">
        <v>2506</v>
      </c>
      <c r="F225" s="147"/>
      <c r="G225" s="24"/>
      <c r="H225" s="24"/>
      <c r="I225" s="143">
        <v>282.77999999999997</v>
      </c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45"/>
      <c r="AD225" s="141"/>
      <c r="AE225" s="141"/>
      <c r="AF225" s="141"/>
      <c r="AG225" s="141"/>
      <c r="AH225" s="141"/>
      <c r="AI225" s="141"/>
      <c r="AJ225" s="141"/>
      <c r="AK225" s="141"/>
      <c r="AL225" s="141"/>
      <c r="AM225" s="141"/>
      <c r="AN225" s="141"/>
      <c r="AO225" s="141"/>
      <c r="AP225" s="141"/>
      <c r="AQ225" s="141"/>
      <c r="AR225" s="141"/>
      <c r="AS225" s="141"/>
      <c r="AT225" s="141"/>
      <c r="AU225" s="179"/>
      <c r="AV225" s="180"/>
      <c r="AW225" s="180"/>
      <c r="AX225" s="141"/>
      <c r="AY225" s="141"/>
      <c r="AZ225" s="141"/>
      <c r="BA225" s="141"/>
      <c r="BB225" s="141"/>
      <c r="BC225" s="141"/>
      <c r="BD225" s="141"/>
      <c r="BE225" s="141"/>
      <c r="BF225" s="180"/>
      <c r="BG225" s="180"/>
      <c r="BH225" s="141"/>
      <c r="BI225" s="141"/>
      <c r="BJ225" s="141"/>
      <c r="BK225" s="141"/>
      <c r="BL225" s="141"/>
      <c r="BM225" s="141"/>
      <c r="BN225" s="141"/>
      <c r="BO225" s="145"/>
      <c r="BP225" s="180"/>
      <c r="BQ225" s="141"/>
      <c r="BR225" s="190"/>
      <c r="BS225" s="26">
        <f t="shared" si="23"/>
        <v>282.77999999999997</v>
      </c>
      <c r="BT225" s="305">
        <v>286.06</v>
      </c>
      <c r="BU225" s="27"/>
      <c r="BV225" s="27"/>
      <c r="BW225" s="42"/>
      <c r="BX225" s="43">
        <f t="shared" si="24"/>
        <v>286.06</v>
      </c>
      <c r="BY225" s="199">
        <f t="shared" si="25"/>
        <v>49.711693973700868</v>
      </c>
      <c r="BZ225" s="53"/>
      <c r="CA225" s="54"/>
    </row>
    <row r="226" spans="1:79" ht="79.5" customHeight="1">
      <c r="A226" s="149" t="s">
        <v>113</v>
      </c>
      <c r="B226" s="151" t="s">
        <v>193</v>
      </c>
      <c r="C226" s="152" t="s">
        <v>234</v>
      </c>
      <c r="D226" s="155">
        <v>78119</v>
      </c>
      <c r="E226" s="41">
        <v>16060</v>
      </c>
      <c r="F226" s="324"/>
      <c r="G226" s="119"/>
      <c r="H226" s="119"/>
      <c r="I226" s="218">
        <v>1910.32</v>
      </c>
      <c r="J226" s="119"/>
      <c r="K226" s="218">
        <v>0.24</v>
      </c>
      <c r="L226" s="218">
        <v>451</v>
      </c>
      <c r="M226" s="218">
        <v>98.02</v>
      </c>
      <c r="N226" s="218">
        <v>388.56</v>
      </c>
      <c r="O226" s="119"/>
      <c r="P226" s="119"/>
      <c r="Q226" s="119"/>
      <c r="R226" s="119"/>
      <c r="S226" s="119"/>
      <c r="T226" s="218">
        <v>0.84</v>
      </c>
      <c r="U226" s="218">
        <v>1.3</v>
      </c>
      <c r="V226" s="218">
        <v>1.6</v>
      </c>
      <c r="W226" s="119"/>
      <c r="X226" s="119"/>
      <c r="Y226" s="119"/>
      <c r="Z226" s="119"/>
      <c r="AA226" s="119"/>
      <c r="AB226" s="119"/>
      <c r="AC226" s="214">
        <v>55.76</v>
      </c>
      <c r="AD226" s="183"/>
      <c r="AE226" s="183"/>
      <c r="AF226" s="183"/>
      <c r="AG226" s="221">
        <v>495.96</v>
      </c>
      <c r="AH226" s="183"/>
      <c r="AI226" s="221">
        <v>0.84499999999999997</v>
      </c>
      <c r="AJ226" s="183"/>
      <c r="AK226" s="183"/>
      <c r="AL226" s="183"/>
      <c r="AM226" s="221">
        <v>5.0999999999999997E-2</v>
      </c>
      <c r="AN226" s="183"/>
      <c r="AO226" s="183"/>
      <c r="AP226" s="183"/>
      <c r="AQ226" s="183"/>
      <c r="AR226" s="141"/>
      <c r="AS226" s="141"/>
      <c r="AT226" s="141"/>
      <c r="AU226" s="145"/>
      <c r="AV226" s="180"/>
      <c r="AW226" s="180"/>
      <c r="AX226" s="141"/>
      <c r="AY226" s="141"/>
      <c r="AZ226" s="141"/>
      <c r="BA226" s="141"/>
      <c r="BB226" s="141"/>
      <c r="BC226" s="141"/>
      <c r="BD226" s="141"/>
      <c r="BE226" s="141"/>
      <c r="BF226" s="180"/>
      <c r="BG226" s="180"/>
      <c r="BH226" s="141"/>
      <c r="BI226" s="141"/>
      <c r="BJ226" s="141"/>
      <c r="BK226" s="141"/>
      <c r="BL226" s="141"/>
      <c r="BM226" s="141"/>
      <c r="BN226" s="141"/>
      <c r="BO226" s="145"/>
      <c r="BP226" s="180"/>
      <c r="BQ226" s="141"/>
      <c r="BR226" s="190"/>
      <c r="BS226" s="26">
        <f t="shared" si="23"/>
        <v>3404.4960000000001</v>
      </c>
      <c r="BT226" s="305">
        <v>1852.4</v>
      </c>
      <c r="BU226" s="27"/>
      <c r="BV226" s="27"/>
      <c r="BW226" s="42"/>
      <c r="BX226" s="43">
        <f t="shared" si="24"/>
        <v>1852.4</v>
      </c>
      <c r="BY226" s="199">
        <f t="shared" si="25"/>
        <v>64.762475803211629</v>
      </c>
      <c r="BZ226" s="53">
        <v>0.24</v>
      </c>
      <c r="CA226" s="54"/>
    </row>
    <row r="227" spans="1:79" ht="69.8" customHeight="1">
      <c r="A227" s="149" t="s">
        <v>113</v>
      </c>
      <c r="B227" s="151" t="s">
        <v>193</v>
      </c>
      <c r="C227" s="152" t="s">
        <v>501</v>
      </c>
      <c r="D227" s="148">
        <v>78121</v>
      </c>
      <c r="E227" s="41">
        <v>3070</v>
      </c>
      <c r="F227" s="324"/>
      <c r="G227" s="119"/>
      <c r="H227" s="119"/>
      <c r="I227" s="143">
        <v>352.04</v>
      </c>
      <c r="J227" s="101"/>
      <c r="K227" s="101"/>
      <c r="L227" s="143">
        <v>33.9</v>
      </c>
      <c r="M227" s="143">
        <v>38.22</v>
      </c>
      <c r="N227" s="171">
        <v>99.92</v>
      </c>
      <c r="O227" s="188"/>
      <c r="P227" s="141"/>
      <c r="Q227" s="141"/>
      <c r="R227" s="184"/>
      <c r="S227" s="101"/>
      <c r="T227" s="101"/>
      <c r="U227" s="143">
        <v>3.56</v>
      </c>
      <c r="V227" s="143">
        <v>0.44</v>
      </c>
      <c r="W227" s="25"/>
      <c r="X227" s="143">
        <v>0.9</v>
      </c>
      <c r="Y227" s="101"/>
      <c r="Z227" s="101"/>
      <c r="AA227" s="101"/>
      <c r="AB227" s="101"/>
      <c r="AC227" s="214">
        <v>25.94</v>
      </c>
      <c r="AD227" s="183"/>
      <c r="AE227" s="141"/>
      <c r="AF227" s="141"/>
      <c r="AG227" s="164">
        <v>161.63999999999999</v>
      </c>
      <c r="AH227" s="265"/>
      <c r="AI227" s="141"/>
      <c r="AJ227" s="141"/>
      <c r="AK227" s="141"/>
      <c r="AL227" s="164">
        <v>0.02</v>
      </c>
      <c r="AM227" s="141"/>
      <c r="AN227" s="141"/>
      <c r="AO227" s="141"/>
      <c r="AP227" s="164">
        <v>0.42699999999999999</v>
      </c>
      <c r="AQ227" s="141"/>
      <c r="AR227" s="180"/>
      <c r="AS227" s="180"/>
      <c r="AT227" s="180"/>
      <c r="AU227" s="179"/>
      <c r="AV227" s="180"/>
      <c r="AW227" s="180"/>
      <c r="AX227" s="180"/>
      <c r="AY227" s="180"/>
      <c r="AZ227" s="180"/>
      <c r="BA227" s="180"/>
      <c r="BB227" s="180"/>
      <c r="BC227" s="180"/>
      <c r="BD227" s="180"/>
      <c r="BE227" s="180"/>
      <c r="BF227" s="180"/>
      <c r="BG227" s="180"/>
      <c r="BH227" s="180"/>
      <c r="BI227" s="180"/>
      <c r="BJ227" s="180"/>
      <c r="BK227" s="180"/>
      <c r="BL227" s="180"/>
      <c r="BM227" s="180"/>
      <c r="BN227" s="180"/>
      <c r="BO227" s="145"/>
      <c r="BP227" s="180"/>
      <c r="BQ227" s="180"/>
      <c r="BR227" s="264"/>
      <c r="BS227" s="26">
        <f t="shared" si="23"/>
        <v>717.00699999999995</v>
      </c>
      <c r="BT227" s="305">
        <v>256.44</v>
      </c>
      <c r="BU227" s="27"/>
      <c r="BV227" s="27"/>
      <c r="BW227" s="42"/>
      <c r="BX227" s="43">
        <f t="shared" si="24"/>
        <v>256.44</v>
      </c>
      <c r="BY227" s="199">
        <f t="shared" si="25"/>
        <v>73.656501072991134</v>
      </c>
      <c r="BZ227" s="44"/>
      <c r="CA227" s="45"/>
    </row>
    <row r="228" spans="1:79" ht="67.75" customHeight="1">
      <c r="A228" s="20" t="s">
        <v>113</v>
      </c>
      <c r="B228" s="189" t="s">
        <v>193</v>
      </c>
      <c r="C228" s="112" t="s">
        <v>269</v>
      </c>
      <c r="D228" s="21">
        <v>78122</v>
      </c>
      <c r="E228" s="41">
        <v>6087</v>
      </c>
      <c r="F228" s="147"/>
      <c r="G228" s="101"/>
      <c r="H228" s="101"/>
      <c r="I228" s="143">
        <v>705.9</v>
      </c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45"/>
      <c r="AD228" s="141"/>
      <c r="AE228" s="141"/>
      <c r="AF228" s="141"/>
      <c r="AG228" s="141"/>
      <c r="AH228" s="141"/>
      <c r="AI228" s="141"/>
      <c r="AJ228" s="141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1"/>
      <c r="AU228" s="179"/>
      <c r="AV228" s="180"/>
      <c r="AW228" s="180"/>
      <c r="AX228" s="141"/>
      <c r="AY228" s="141"/>
      <c r="AZ228" s="141"/>
      <c r="BA228" s="141"/>
      <c r="BB228" s="141"/>
      <c r="BC228" s="141"/>
      <c r="BD228" s="141"/>
      <c r="BE228" s="141"/>
      <c r="BF228" s="180"/>
      <c r="BG228" s="180"/>
      <c r="BH228" s="141"/>
      <c r="BI228" s="141"/>
      <c r="BJ228" s="141"/>
      <c r="BK228" s="141"/>
      <c r="BL228" s="141"/>
      <c r="BM228" s="141"/>
      <c r="BN228" s="141"/>
      <c r="BO228" s="145"/>
      <c r="BP228" s="180"/>
      <c r="BQ228" s="141"/>
      <c r="BR228" s="190"/>
      <c r="BS228" s="26">
        <f t="shared" si="23"/>
        <v>705.9</v>
      </c>
      <c r="BT228" s="305">
        <v>646.74</v>
      </c>
      <c r="BU228" s="27"/>
      <c r="BV228" s="27"/>
      <c r="BW228" s="42"/>
      <c r="BX228" s="43">
        <f t="shared" si="24"/>
        <v>646.74</v>
      </c>
      <c r="BY228" s="199">
        <f t="shared" si="25"/>
        <v>52.186834634492548</v>
      </c>
      <c r="BZ228" s="44"/>
      <c r="CA228" s="113"/>
    </row>
    <row r="229" spans="1:79" ht="66.75" customHeight="1">
      <c r="A229" s="149" t="s">
        <v>113</v>
      </c>
      <c r="B229" s="151" t="s">
        <v>193</v>
      </c>
      <c r="C229" s="112" t="s">
        <v>502</v>
      </c>
      <c r="D229" s="21">
        <v>78123</v>
      </c>
      <c r="E229" s="41">
        <v>7004</v>
      </c>
      <c r="F229" s="147">
        <v>1515</v>
      </c>
      <c r="G229" s="143">
        <v>200</v>
      </c>
      <c r="H229" s="24"/>
      <c r="I229" s="143">
        <v>471.28</v>
      </c>
      <c r="J229" s="101"/>
      <c r="K229" s="143">
        <v>27.46</v>
      </c>
      <c r="L229" s="143">
        <v>120.84</v>
      </c>
      <c r="M229" s="143">
        <v>175.82</v>
      </c>
      <c r="N229" s="171">
        <v>246.82</v>
      </c>
      <c r="O229" s="102"/>
      <c r="P229" s="101"/>
      <c r="Q229" s="101"/>
      <c r="R229" s="150">
        <v>6.7</v>
      </c>
      <c r="S229" s="101"/>
      <c r="T229" s="101"/>
      <c r="U229" s="101"/>
      <c r="V229" s="101"/>
      <c r="W229" s="143">
        <v>0.16</v>
      </c>
      <c r="X229" s="101"/>
      <c r="Y229" s="101"/>
      <c r="Z229" s="101"/>
      <c r="AA229" s="109"/>
      <c r="AB229" s="101"/>
      <c r="AC229" s="214">
        <v>128.62</v>
      </c>
      <c r="AD229" s="183"/>
      <c r="AE229" s="141"/>
      <c r="AF229" s="141"/>
      <c r="AG229" s="164">
        <v>309.36</v>
      </c>
      <c r="AH229" s="265"/>
      <c r="AI229" s="164">
        <v>0.186</v>
      </c>
      <c r="AJ229" s="141"/>
      <c r="AK229" s="141"/>
      <c r="AL229" s="141"/>
      <c r="AM229" s="141"/>
      <c r="AN229" s="141"/>
      <c r="AO229" s="141"/>
      <c r="AP229" s="164">
        <v>3.65</v>
      </c>
      <c r="AQ229" s="141"/>
      <c r="AR229" s="180"/>
      <c r="AS229" s="180"/>
      <c r="AT229" s="164">
        <v>7.4999999999999997E-2</v>
      </c>
      <c r="AU229" s="179"/>
      <c r="AV229" s="180"/>
      <c r="AW229" s="180"/>
      <c r="AX229" s="180"/>
      <c r="AY229" s="180"/>
      <c r="AZ229" s="180"/>
      <c r="BA229" s="180"/>
      <c r="BB229" s="180"/>
      <c r="BC229" s="180"/>
      <c r="BD229" s="180"/>
      <c r="BE229" s="141"/>
      <c r="BF229" s="180"/>
      <c r="BG229" s="180"/>
      <c r="BH229" s="180"/>
      <c r="BI229" s="180"/>
      <c r="BJ229" s="180"/>
      <c r="BK229" s="180"/>
      <c r="BL229" s="180"/>
      <c r="BM229" s="180"/>
      <c r="BN229" s="180"/>
      <c r="BO229" s="145"/>
      <c r="BP229" s="180"/>
      <c r="BQ229" s="180"/>
      <c r="BR229" s="190"/>
      <c r="BS229" s="26">
        <f t="shared" si="23"/>
        <v>1690.9710000000005</v>
      </c>
      <c r="BT229" s="305">
        <v>520.72</v>
      </c>
      <c r="BU229" s="27"/>
      <c r="BV229" s="27"/>
      <c r="BW229" s="42"/>
      <c r="BX229" s="43">
        <f t="shared" si="24"/>
        <v>520.72</v>
      </c>
      <c r="BY229" s="199">
        <f t="shared" si="25"/>
        <v>76.456023920158827</v>
      </c>
      <c r="BZ229" s="44"/>
      <c r="CA229" s="45"/>
    </row>
    <row r="230" spans="1:79" ht="71.5" customHeight="1">
      <c r="A230" s="149" t="s">
        <v>113</v>
      </c>
      <c r="B230" s="151" t="s">
        <v>193</v>
      </c>
      <c r="C230" s="152" t="s">
        <v>235</v>
      </c>
      <c r="D230" s="16">
        <v>78124</v>
      </c>
      <c r="E230" s="41">
        <v>964</v>
      </c>
      <c r="F230" s="147"/>
      <c r="G230" s="49"/>
      <c r="H230" s="50"/>
      <c r="I230" s="171">
        <v>80.8</v>
      </c>
      <c r="J230" s="32"/>
      <c r="K230" s="32"/>
      <c r="L230" s="171">
        <v>15.7</v>
      </c>
      <c r="M230" s="32"/>
      <c r="N230" s="171">
        <v>42.82</v>
      </c>
      <c r="O230" s="32"/>
      <c r="P230" s="32"/>
      <c r="Q230" s="32"/>
      <c r="R230" s="171">
        <v>3.32</v>
      </c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214">
        <v>15.04</v>
      </c>
      <c r="AD230" s="185"/>
      <c r="AE230" s="185"/>
      <c r="AF230" s="185"/>
      <c r="AG230" s="239">
        <v>38.28</v>
      </c>
      <c r="AH230" s="265"/>
      <c r="AI230" s="265"/>
      <c r="AJ230" s="265"/>
      <c r="AK230" s="265"/>
      <c r="AL230" s="265"/>
      <c r="AM230" s="265"/>
      <c r="AN230" s="185"/>
      <c r="AO230" s="185"/>
      <c r="AP230" s="185"/>
      <c r="AQ230" s="185"/>
      <c r="AR230" s="185"/>
      <c r="AS230" s="185"/>
      <c r="AT230" s="185"/>
      <c r="AU230" s="179"/>
      <c r="AV230" s="180"/>
      <c r="AW230" s="180"/>
      <c r="AX230" s="185"/>
      <c r="AY230" s="185"/>
      <c r="AZ230" s="185"/>
      <c r="BA230" s="185"/>
      <c r="BB230" s="185"/>
      <c r="BC230" s="185"/>
      <c r="BD230" s="185"/>
      <c r="BE230" s="185"/>
      <c r="BF230" s="180"/>
      <c r="BG230" s="180"/>
      <c r="BH230" s="185"/>
      <c r="BI230" s="185"/>
      <c r="BJ230" s="185"/>
      <c r="BK230" s="185"/>
      <c r="BL230" s="185"/>
      <c r="BM230" s="185"/>
      <c r="BN230" s="185"/>
      <c r="BO230" s="185"/>
      <c r="BP230" s="180"/>
      <c r="BQ230" s="185"/>
      <c r="BR230" s="261"/>
      <c r="BS230" s="26">
        <f t="shared" si="23"/>
        <v>195.95999999999998</v>
      </c>
      <c r="BT230" s="305">
        <v>61.14</v>
      </c>
      <c r="BU230" s="27"/>
      <c r="BV230" s="27"/>
      <c r="BW230" s="42"/>
      <c r="BX230" s="43">
        <f t="shared" si="24"/>
        <v>61.14</v>
      </c>
      <c r="BY230" s="199">
        <f t="shared" si="25"/>
        <v>76.219369894982506</v>
      </c>
      <c r="BZ230" s="44"/>
      <c r="CA230" s="45"/>
    </row>
    <row r="231" spans="1:79" ht="69.8" customHeight="1">
      <c r="A231" s="20" t="s">
        <v>113</v>
      </c>
      <c r="B231" s="189" t="s">
        <v>193</v>
      </c>
      <c r="C231" s="152" t="s">
        <v>202</v>
      </c>
      <c r="D231" s="16">
        <v>78125</v>
      </c>
      <c r="E231" s="41">
        <v>1927</v>
      </c>
      <c r="F231" s="147"/>
      <c r="G231" s="101"/>
      <c r="H231" s="101"/>
      <c r="I231" s="143">
        <v>282.44</v>
      </c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8"/>
      <c r="U231" s="101"/>
      <c r="V231" s="101"/>
      <c r="W231" s="101"/>
      <c r="X231" s="101"/>
      <c r="Y231" s="101"/>
      <c r="Z231" s="101"/>
      <c r="AA231" s="101"/>
      <c r="AB231" s="101"/>
      <c r="AC231" s="145"/>
      <c r="AD231" s="141"/>
      <c r="AE231" s="141"/>
      <c r="AF231" s="141"/>
      <c r="AG231" s="141"/>
      <c r="AH231" s="141"/>
      <c r="AI231" s="141"/>
      <c r="AJ231" s="141"/>
      <c r="AK231" s="141"/>
      <c r="AL231" s="141"/>
      <c r="AM231" s="141"/>
      <c r="AN231" s="141"/>
      <c r="AO231" s="141"/>
      <c r="AP231" s="141"/>
      <c r="AQ231" s="141"/>
      <c r="AR231" s="141"/>
      <c r="AS231" s="141"/>
      <c r="AT231" s="141"/>
      <c r="AU231" s="179"/>
      <c r="AV231" s="180"/>
      <c r="AW231" s="180"/>
      <c r="AX231" s="141"/>
      <c r="AY231" s="141"/>
      <c r="AZ231" s="141"/>
      <c r="BA231" s="141"/>
      <c r="BB231" s="141"/>
      <c r="BC231" s="141"/>
      <c r="BD231" s="141"/>
      <c r="BE231" s="141"/>
      <c r="BF231" s="180"/>
      <c r="BG231" s="180"/>
      <c r="BH231" s="141"/>
      <c r="BI231" s="141"/>
      <c r="BJ231" s="141"/>
      <c r="BK231" s="141"/>
      <c r="BL231" s="141"/>
      <c r="BM231" s="141"/>
      <c r="BN231" s="141"/>
      <c r="BO231" s="145"/>
      <c r="BP231" s="180"/>
      <c r="BQ231" s="141"/>
      <c r="BR231" s="190"/>
      <c r="BS231" s="26">
        <f t="shared" si="23"/>
        <v>282.44</v>
      </c>
      <c r="BT231" s="305">
        <v>606.24</v>
      </c>
      <c r="BU231" s="27"/>
      <c r="BV231" s="27"/>
      <c r="BW231" s="42"/>
      <c r="BX231" s="43">
        <f t="shared" si="24"/>
        <v>606.24</v>
      </c>
      <c r="BY231" s="199">
        <f t="shared" si="25"/>
        <v>31.781968762659226</v>
      </c>
      <c r="BZ231" s="44"/>
      <c r="CA231" s="45"/>
    </row>
    <row r="232" spans="1:79" ht="75.75" customHeight="1">
      <c r="A232" s="149" t="s">
        <v>113</v>
      </c>
      <c r="B232" s="151" t="s">
        <v>193</v>
      </c>
      <c r="C232" s="152" t="s">
        <v>270</v>
      </c>
      <c r="D232" s="21">
        <v>78126</v>
      </c>
      <c r="E232" s="41">
        <v>476</v>
      </c>
      <c r="F232" s="147"/>
      <c r="G232" s="24"/>
      <c r="H232" s="24"/>
      <c r="I232" s="143">
        <v>3.24</v>
      </c>
      <c r="J232" s="101"/>
      <c r="K232" s="101"/>
      <c r="L232" s="101"/>
      <c r="M232" s="101"/>
      <c r="N232" s="171">
        <v>12.57</v>
      </c>
      <c r="O232" s="171">
        <v>5.49</v>
      </c>
      <c r="P232" s="101"/>
      <c r="Q232" s="101"/>
      <c r="R232" s="102"/>
      <c r="S232" s="101"/>
      <c r="T232" s="101"/>
      <c r="U232" s="101"/>
      <c r="V232" s="101"/>
      <c r="W232" s="101"/>
      <c r="X232" s="101"/>
      <c r="Y232" s="101"/>
      <c r="Z232" s="101"/>
      <c r="AA232" s="109"/>
      <c r="AB232" s="101"/>
      <c r="AC232" s="214">
        <v>3.87</v>
      </c>
      <c r="AD232" s="183"/>
      <c r="AE232" s="141"/>
      <c r="AF232" s="141"/>
      <c r="AG232" s="164">
        <v>6.5</v>
      </c>
      <c r="AH232" s="265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294"/>
      <c r="AS232" s="294"/>
      <c r="AT232" s="294"/>
      <c r="AU232" s="179"/>
      <c r="AV232" s="180"/>
      <c r="AW232" s="180"/>
      <c r="AX232" s="294"/>
      <c r="AY232" s="294"/>
      <c r="AZ232" s="294"/>
      <c r="BA232" s="294"/>
      <c r="BB232" s="294"/>
      <c r="BC232" s="294"/>
      <c r="BD232" s="294"/>
      <c r="BE232" s="294"/>
      <c r="BF232" s="180"/>
      <c r="BG232" s="180"/>
      <c r="BH232" s="294"/>
      <c r="BI232" s="294"/>
      <c r="BJ232" s="294"/>
      <c r="BK232" s="294"/>
      <c r="BL232" s="294"/>
      <c r="BM232" s="294"/>
      <c r="BN232" s="294"/>
      <c r="BO232" s="145"/>
      <c r="BP232" s="180"/>
      <c r="BQ232" s="294"/>
      <c r="BR232" s="295"/>
      <c r="BS232" s="26">
        <f t="shared" si="23"/>
        <v>31.67</v>
      </c>
      <c r="BT232" s="305">
        <v>89.36</v>
      </c>
      <c r="BU232" s="27"/>
      <c r="BV232" s="27"/>
      <c r="BW232" s="42"/>
      <c r="BX232" s="43">
        <f t="shared" si="24"/>
        <v>89.36</v>
      </c>
      <c r="BY232" s="199">
        <f t="shared" si="25"/>
        <v>26.167066016690079</v>
      </c>
      <c r="BZ232" s="44"/>
      <c r="CA232" s="45"/>
    </row>
    <row r="233" spans="1:79" ht="78.8" customHeight="1">
      <c r="A233" s="149" t="s">
        <v>113</v>
      </c>
      <c r="B233" s="151" t="s">
        <v>193</v>
      </c>
      <c r="C233" s="112" t="s">
        <v>236</v>
      </c>
      <c r="D233" s="16">
        <v>78127</v>
      </c>
      <c r="E233" s="41">
        <v>3386</v>
      </c>
      <c r="F233" s="147"/>
      <c r="G233" s="101"/>
      <c r="H233" s="24"/>
      <c r="I233" s="143">
        <v>403.4</v>
      </c>
      <c r="J233" s="101"/>
      <c r="K233" s="226">
        <v>0.12</v>
      </c>
      <c r="L233" s="143">
        <v>107.6</v>
      </c>
      <c r="M233" s="101"/>
      <c r="N233" s="238">
        <v>97.28</v>
      </c>
      <c r="O233" s="57"/>
      <c r="P233" s="101"/>
      <c r="Q233" s="101"/>
      <c r="R233" s="150">
        <v>11.25</v>
      </c>
      <c r="S233" s="101"/>
      <c r="T233" s="143">
        <v>0.80300000000000005</v>
      </c>
      <c r="U233" s="143">
        <v>0.39900000000000002</v>
      </c>
      <c r="V233" s="143">
        <v>0.32600000000000001</v>
      </c>
      <c r="W233" s="101"/>
      <c r="X233" s="101"/>
      <c r="Y233" s="101"/>
      <c r="Z233" s="101"/>
      <c r="AA233" s="101"/>
      <c r="AB233" s="101"/>
      <c r="AC233" s="214">
        <v>45.9</v>
      </c>
      <c r="AD233" s="141"/>
      <c r="AE233" s="141"/>
      <c r="AF233" s="141"/>
      <c r="AG233" s="214">
        <v>124.64</v>
      </c>
      <c r="AH233" s="265"/>
      <c r="AI233" s="141"/>
      <c r="AJ233" s="141"/>
      <c r="AK233" s="141"/>
      <c r="AL233" s="141"/>
      <c r="AM233" s="141"/>
      <c r="AN233" s="141"/>
      <c r="AO233" s="141"/>
      <c r="AP233" s="164">
        <v>2.92</v>
      </c>
      <c r="AQ233" s="141"/>
      <c r="AR233" s="180"/>
      <c r="AS233" s="180"/>
      <c r="AT233" s="180"/>
      <c r="AU233" s="179"/>
      <c r="AV233" s="180"/>
      <c r="AW233" s="180"/>
      <c r="AX233" s="180"/>
      <c r="AY233" s="180"/>
      <c r="AZ233" s="180"/>
      <c r="BA233" s="180"/>
      <c r="BB233" s="180"/>
      <c r="BC233" s="164">
        <v>0.16</v>
      </c>
      <c r="BD233" s="180"/>
      <c r="BE233" s="180"/>
      <c r="BF233" s="180"/>
      <c r="BG233" s="180"/>
      <c r="BH233" s="180"/>
      <c r="BI233" s="180"/>
      <c r="BJ233" s="180"/>
      <c r="BK233" s="180"/>
      <c r="BL233" s="180"/>
      <c r="BM233" s="180"/>
      <c r="BN233" s="180"/>
      <c r="BO233" s="145"/>
      <c r="BP233" s="180"/>
      <c r="BQ233" s="180"/>
      <c r="BR233" s="264"/>
      <c r="BS233" s="26">
        <f t="shared" si="23"/>
        <v>794.79799999999989</v>
      </c>
      <c r="BT233" s="305">
        <v>292.5</v>
      </c>
      <c r="BU233" s="27"/>
      <c r="BV233" s="27"/>
      <c r="BW233" s="42"/>
      <c r="BX233" s="43">
        <f t="shared" si="24"/>
        <v>292.5</v>
      </c>
      <c r="BY233" s="199">
        <f t="shared" si="25"/>
        <v>73.098451390511173</v>
      </c>
      <c r="BZ233" s="58"/>
      <c r="CA233" s="45"/>
    </row>
    <row r="234" spans="1:79" ht="64.55" customHeight="1">
      <c r="A234" s="149" t="s">
        <v>113</v>
      </c>
      <c r="B234" s="151" t="s">
        <v>193</v>
      </c>
      <c r="C234" s="112" t="s">
        <v>503</v>
      </c>
      <c r="D234" s="21">
        <v>78128</v>
      </c>
      <c r="E234" s="41">
        <v>1911</v>
      </c>
      <c r="F234" s="147"/>
      <c r="G234" s="32"/>
      <c r="H234" s="50"/>
      <c r="I234" s="143">
        <v>145</v>
      </c>
      <c r="J234" s="50"/>
      <c r="K234" s="50"/>
      <c r="L234" s="143">
        <v>51.42</v>
      </c>
      <c r="M234" s="101"/>
      <c r="N234" s="143">
        <v>48.28</v>
      </c>
      <c r="O234" s="101"/>
      <c r="P234" s="101"/>
      <c r="Q234" s="101"/>
      <c r="R234" s="101"/>
      <c r="S234" s="101"/>
      <c r="T234" s="101"/>
      <c r="U234" s="125"/>
      <c r="V234" s="125"/>
      <c r="W234" s="125"/>
      <c r="X234" s="125"/>
      <c r="Y234" s="125"/>
      <c r="Z234" s="125"/>
      <c r="AA234" s="125"/>
      <c r="AB234" s="125"/>
      <c r="AC234" s="214">
        <v>13.62</v>
      </c>
      <c r="AD234" s="185"/>
      <c r="AE234" s="185"/>
      <c r="AF234" s="185"/>
      <c r="AG234" s="164">
        <v>33.92</v>
      </c>
      <c r="AH234" s="141"/>
      <c r="AI234" s="141"/>
      <c r="AJ234" s="141"/>
      <c r="AK234" s="141"/>
      <c r="AL234" s="141"/>
      <c r="AM234" s="141"/>
      <c r="AN234" s="141"/>
      <c r="AO234" s="185"/>
      <c r="AP234" s="185"/>
      <c r="AQ234" s="185"/>
      <c r="AR234" s="185"/>
      <c r="AS234" s="185"/>
      <c r="AT234" s="185"/>
      <c r="AU234" s="260"/>
      <c r="AV234" s="180"/>
      <c r="AW234" s="180"/>
      <c r="AX234" s="185"/>
      <c r="AY234" s="185"/>
      <c r="AZ234" s="185"/>
      <c r="BA234" s="185"/>
      <c r="BB234" s="185"/>
      <c r="BC234" s="185"/>
      <c r="BD234" s="185"/>
      <c r="BE234" s="185"/>
      <c r="BF234" s="180"/>
      <c r="BG234" s="180"/>
      <c r="BH234" s="185"/>
      <c r="BI234" s="185"/>
      <c r="BJ234" s="185"/>
      <c r="BK234" s="185"/>
      <c r="BL234" s="185"/>
      <c r="BM234" s="185"/>
      <c r="BN234" s="185"/>
      <c r="BO234" s="185"/>
      <c r="BP234" s="180"/>
      <c r="BQ234" s="185"/>
      <c r="BR234" s="261"/>
      <c r="BS234" s="26">
        <f t="shared" si="23"/>
        <v>292.24</v>
      </c>
      <c r="BT234" s="305">
        <v>323.02</v>
      </c>
      <c r="BU234" s="27"/>
      <c r="BV234" s="27"/>
      <c r="BW234" s="42"/>
      <c r="BX234" s="43">
        <f t="shared" si="24"/>
        <v>323.02</v>
      </c>
      <c r="BY234" s="199">
        <f t="shared" si="25"/>
        <v>47.498618470240231</v>
      </c>
      <c r="BZ234" s="44"/>
      <c r="CA234" s="45"/>
    </row>
    <row r="235" spans="1:79" ht="69.8" customHeight="1">
      <c r="A235" s="20" t="s">
        <v>113</v>
      </c>
      <c r="B235" s="189" t="s">
        <v>193</v>
      </c>
      <c r="C235" s="112" t="s">
        <v>237</v>
      </c>
      <c r="D235" s="16">
        <v>78135</v>
      </c>
      <c r="E235" s="41">
        <v>2006</v>
      </c>
      <c r="F235" s="147"/>
      <c r="G235" s="49"/>
      <c r="H235" s="50"/>
      <c r="I235" s="143">
        <v>254.48</v>
      </c>
      <c r="J235" s="101"/>
      <c r="K235" s="57"/>
      <c r="L235" s="57"/>
      <c r="M235" s="102"/>
      <c r="N235" s="102"/>
      <c r="O235" s="102"/>
      <c r="P235" s="102"/>
      <c r="Q235" s="102"/>
      <c r="R235" s="57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45"/>
      <c r="AD235" s="181"/>
      <c r="AE235" s="181"/>
      <c r="AF235" s="181"/>
      <c r="AG235" s="181"/>
      <c r="AH235" s="181"/>
      <c r="AI235" s="184"/>
      <c r="AJ235" s="188"/>
      <c r="AK235" s="188"/>
      <c r="AL235" s="188"/>
      <c r="AM235" s="188"/>
      <c r="AN235" s="188"/>
      <c r="AO235" s="188"/>
      <c r="AP235" s="184"/>
      <c r="AQ235" s="188"/>
      <c r="AR235" s="181"/>
      <c r="AS235" s="181"/>
      <c r="AT235" s="181"/>
      <c r="AU235" s="260"/>
      <c r="AV235" s="180"/>
      <c r="AW235" s="180"/>
      <c r="AX235" s="181"/>
      <c r="AY235" s="181"/>
      <c r="AZ235" s="181"/>
      <c r="BA235" s="181"/>
      <c r="BB235" s="181"/>
      <c r="BC235" s="184"/>
      <c r="BD235" s="180"/>
      <c r="BE235" s="180"/>
      <c r="BF235" s="180"/>
      <c r="BG235" s="180"/>
      <c r="BH235" s="180"/>
      <c r="BI235" s="180"/>
      <c r="BJ235" s="180"/>
      <c r="BK235" s="180"/>
      <c r="BL235" s="180"/>
      <c r="BM235" s="180"/>
      <c r="BN235" s="180"/>
      <c r="BO235" s="145"/>
      <c r="BP235" s="180"/>
      <c r="BQ235" s="180"/>
      <c r="BR235" s="261"/>
      <c r="BS235" s="26">
        <f t="shared" si="23"/>
        <v>254.48</v>
      </c>
      <c r="BT235" s="305">
        <v>154.88999999999999</v>
      </c>
      <c r="BU235" s="27"/>
      <c r="BV235" s="27"/>
      <c r="BW235" s="42"/>
      <c r="BX235" s="43">
        <f t="shared" si="24"/>
        <v>154.88999999999999</v>
      </c>
      <c r="BY235" s="199">
        <f t="shared" si="25"/>
        <v>62.163812687788543</v>
      </c>
      <c r="BZ235" s="44"/>
      <c r="CA235" s="45"/>
    </row>
    <row r="236" spans="1:79" ht="66.25" customHeight="1">
      <c r="A236" s="20" t="s">
        <v>113</v>
      </c>
      <c r="B236" s="189" t="s">
        <v>193</v>
      </c>
      <c r="C236" s="152" t="s">
        <v>504</v>
      </c>
      <c r="D236" s="21">
        <v>78117</v>
      </c>
      <c r="E236" s="41">
        <v>1218</v>
      </c>
      <c r="F236" s="147"/>
      <c r="G236" s="101"/>
      <c r="H236" s="101"/>
      <c r="I236" s="143">
        <v>217.94</v>
      </c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45"/>
      <c r="AD236" s="141"/>
      <c r="AE236" s="141"/>
      <c r="AF236" s="141"/>
      <c r="AG236" s="141"/>
      <c r="AH236" s="141"/>
      <c r="AI236" s="141"/>
      <c r="AJ236" s="141"/>
      <c r="AK236" s="141"/>
      <c r="AL236" s="141"/>
      <c r="AM236" s="141"/>
      <c r="AN236" s="141"/>
      <c r="AO236" s="141"/>
      <c r="AP236" s="141"/>
      <c r="AQ236" s="141"/>
      <c r="AR236" s="141"/>
      <c r="AS236" s="141"/>
      <c r="AT236" s="141"/>
      <c r="AU236" s="179"/>
      <c r="AV236" s="180"/>
      <c r="AW236" s="180"/>
      <c r="AX236" s="141"/>
      <c r="AY236" s="141"/>
      <c r="AZ236" s="141"/>
      <c r="BA236" s="141"/>
      <c r="BB236" s="141"/>
      <c r="BC236" s="141"/>
      <c r="BD236" s="141"/>
      <c r="BE236" s="141"/>
      <c r="BF236" s="180"/>
      <c r="BG236" s="180"/>
      <c r="BH236" s="141"/>
      <c r="BI236" s="141"/>
      <c r="BJ236" s="141"/>
      <c r="BK236" s="141"/>
      <c r="BL236" s="141"/>
      <c r="BM236" s="141"/>
      <c r="BN236" s="141"/>
      <c r="BO236" s="145"/>
      <c r="BP236" s="180"/>
      <c r="BQ236" s="141"/>
      <c r="BR236" s="190"/>
      <c r="BS236" s="26">
        <f t="shared" si="23"/>
        <v>217.94</v>
      </c>
      <c r="BT236" s="305">
        <v>220.46</v>
      </c>
      <c r="BU236" s="27"/>
      <c r="BV236" s="27"/>
      <c r="BW236" s="42"/>
      <c r="BX236" s="43">
        <f t="shared" si="24"/>
        <v>220.46</v>
      </c>
      <c r="BY236" s="199">
        <f t="shared" si="25"/>
        <v>49.712591240875916</v>
      </c>
      <c r="BZ236" s="44"/>
      <c r="CA236" s="45"/>
    </row>
    <row r="237" spans="1:79" ht="85.75" customHeight="1">
      <c r="A237" s="149" t="s">
        <v>113</v>
      </c>
      <c r="B237" s="151" t="s">
        <v>193</v>
      </c>
      <c r="C237" s="112" t="s">
        <v>505</v>
      </c>
      <c r="D237" s="21">
        <v>78129</v>
      </c>
      <c r="E237" s="41">
        <v>1140</v>
      </c>
      <c r="F237" s="147"/>
      <c r="G237" s="101"/>
      <c r="H237" s="101"/>
      <c r="I237" s="143">
        <v>79.58</v>
      </c>
      <c r="J237" s="101"/>
      <c r="K237" s="101"/>
      <c r="L237" s="143">
        <v>33.14</v>
      </c>
      <c r="M237" s="101"/>
      <c r="N237" s="143">
        <v>44.48</v>
      </c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214">
        <v>19.86</v>
      </c>
      <c r="AD237" s="141"/>
      <c r="AE237" s="141"/>
      <c r="AF237" s="141"/>
      <c r="AG237" s="164">
        <v>35.700000000000003</v>
      </c>
      <c r="AH237" s="141"/>
      <c r="AI237" s="141"/>
      <c r="AJ237" s="141"/>
      <c r="AK237" s="141"/>
      <c r="AL237" s="141"/>
      <c r="AM237" s="141"/>
      <c r="AN237" s="141"/>
      <c r="AO237" s="141"/>
      <c r="AP237" s="141"/>
      <c r="AQ237" s="141"/>
      <c r="AR237" s="141"/>
      <c r="AS237" s="141"/>
      <c r="AT237" s="141"/>
      <c r="AU237" s="179"/>
      <c r="AV237" s="180"/>
      <c r="AW237" s="180"/>
      <c r="AX237" s="141"/>
      <c r="AY237" s="141"/>
      <c r="AZ237" s="141"/>
      <c r="BA237" s="141"/>
      <c r="BB237" s="141"/>
      <c r="BC237" s="141"/>
      <c r="BD237" s="141"/>
      <c r="BE237" s="141"/>
      <c r="BF237" s="180"/>
      <c r="BG237" s="180"/>
      <c r="BH237" s="141"/>
      <c r="BI237" s="141"/>
      <c r="BJ237" s="141"/>
      <c r="BK237" s="141"/>
      <c r="BL237" s="141"/>
      <c r="BM237" s="141"/>
      <c r="BN237" s="141"/>
      <c r="BO237" s="145"/>
      <c r="BP237" s="180"/>
      <c r="BQ237" s="141"/>
      <c r="BR237" s="190"/>
      <c r="BS237" s="26">
        <f t="shared" si="23"/>
        <v>212.76</v>
      </c>
      <c r="BT237" s="305">
        <v>119.48</v>
      </c>
      <c r="BU237" s="27"/>
      <c r="BV237" s="27"/>
      <c r="BW237" s="42"/>
      <c r="BX237" s="43">
        <f t="shared" si="24"/>
        <v>119.48</v>
      </c>
      <c r="BY237" s="199">
        <f t="shared" si="25"/>
        <v>64.038044786901025</v>
      </c>
      <c r="BZ237" s="44"/>
      <c r="CA237" s="45"/>
    </row>
    <row r="238" spans="1:79" ht="86.95" customHeight="1">
      <c r="A238" s="149" t="s">
        <v>113</v>
      </c>
      <c r="B238" s="151" t="s">
        <v>193</v>
      </c>
      <c r="C238" s="112" t="s">
        <v>506</v>
      </c>
      <c r="D238" s="16">
        <v>78130</v>
      </c>
      <c r="E238" s="41">
        <v>1121</v>
      </c>
      <c r="F238" s="147"/>
      <c r="G238" s="27"/>
      <c r="H238" s="27"/>
      <c r="I238" s="143">
        <v>88.66</v>
      </c>
      <c r="J238" s="101"/>
      <c r="K238" s="101"/>
      <c r="L238" s="143">
        <v>8.98</v>
      </c>
      <c r="M238" s="143">
        <v>27.12</v>
      </c>
      <c r="N238" s="32"/>
      <c r="O238" s="101"/>
      <c r="P238" s="143">
        <v>9.9600000000000009</v>
      </c>
      <c r="Q238" s="101"/>
      <c r="R238" s="143">
        <v>0.52</v>
      </c>
      <c r="S238" s="101"/>
      <c r="T238" s="101"/>
      <c r="U238" s="143">
        <v>1.8</v>
      </c>
      <c r="V238" s="143">
        <v>1.52</v>
      </c>
      <c r="W238" s="25"/>
      <c r="X238" s="101"/>
      <c r="Y238" s="101"/>
      <c r="Z238" s="143">
        <v>11.3</v>
      </c>
      <c r="AA238" s="101"/>
      <c r="AB238" s="101"/>
      <c r="AC238" s="265"/>
      <c r="AD238" s="183"/>
      <c r="AE238" s="141"/>
      <c r="AF238" s="141"/>
      <c r="AG238" s="164">
        <v>80.599999999999994</v>
      </c>
      <c r="AH238" s="265"/>
      <c r="AI238" s="141"/>
      <c r="AJ238" s="141"/>
      <c r="AK238" s="141"/>
      <c r="AL238" s="141"/>
      <c r="AM238" s="141"/>
      <c r="AN238" s="141"/>
      <c r="AO238" s="141"/>
      <c r="AP238" s="141"/>
      <c r="AQ238" s="141"/>
      <c r="AR238" s="180"/>
      <c r="AS238" s="180"/>
      <c r="AT238" s="180"/>
      <c r="AU238" s="179"/>
      <c r="AV238" s="180"/>
      <c r="AW238" s="180"/>
      <c r="AX238" s="180"/>
      <c r="AY238" s="180"/>
      <c r="AZ238" s="180"/>
      <c r="BA238" s="180"/>
      <c r="BB238" s="180"/>
      <c r="BC238" s="180"/>
      <c r="BD238" s="180"/>
      <c r="BE238" s="180"/>
      <c r="BF238" s="180"/>
      <c r="BG238" s="180"/>
      <c r="BH238" s="180"/>
      <c r="BI238" s="180"/>
      <c r="BJ238" s="180"/>
      <c r="BK238" s="180"/>
      <c r="BL238" s="180"/>
      <c r="BM238" s="180"/>
      <c r="BN238" s="180"/>
      <c r="BO238" s="145"/>
      <c r="BP238" s="180"/>
      <c r="BQ238" s="180"/>
      <c r="BR238" s="264"/>
      <c r="BS238" s="26">
        <f t="shared" si="23"/>
        <v>230.46000000000004</v>
      </c>
      <c r="BT238" s="305">
        <v>145.26</v>
      </c>
      <c r="BU238" s="27"/>
      <c r="BV238" s="27"/>
      <c r="BW238" s="42"/>
      <c r="BX238" s="43">
        <f t="shared" si="24"/>
        <v>145.26</v>
      </c>
      <c r="BY238" s="199">
        <f t="shared" si="25"/>
        <v>61.338230597253272</v>
      </c>
      <c r="BZ238" s="44"/>
      <c r="CA238" s="45"/>
    </row>
    <row r="239" spans="1:79" ht="80.849999999999994" customHeight="1">
      <c r="A239" s="149" t="s">
        <v>113</v>
      </c>
      <c r="B239" s="151" t="s">
        <v>193</v>
      </c>
      <c r="C239" s="112" t="s">
        <v>203</v>
      </c>
      <c r="D239" s="21">
        <v>78132</v>
      </c>
      <c r="E239" s="41">
        <v>4901</v>
      </c>
      <c r="F239" s="147"/>
      <c r="G239" s="101"/>
      <c r="H239" s="101"/>
      <c r="I239" s="150">
        <v>249.1</v>
      </c>
      <c r="J239" s="102"/>
      <c r="K239" s="150">
        <v>265.38</v>
      </c>
      <c r="L239" s="150">
        <v>78.739999999999995</v>
      </c>
      <c r="M239" s="150">
        <v>85.96</v>
      </c>
      <c r="N239" s="150">
        <v>95.58</v>
      </c>
      <c r="O239" s="57"/>
      <c r="P239" s="57"/>
      <c r="Q239" s="102"/>
      <c r="R239" s="150">
        <v>5.58</v>
      </c>
      <c r="S239" s="102"/>
      <c r="T239" s="150">
        <v>8.8000000000000007</v>
      </c>
      <c r="U239" s="150">
        <v>11.13</v>
      </c>
      <c r="V239" s="150">
        <v>13.071999999999999</v>
      </c>
      <c r="W239" s="102"/>
      <c r="X239" s="102"/>
      <c r="Y239" s="57"/>
      <c r="Z239" s="150">
        <v>122.04</v>
      </c>
      <c r="AA239" s="102"/>
      <c r="AB239" s="150">
        <v>14.94</v>
      </c>
      <c r="AC239" s="214">
        <v>313.45999999999998</v>
      </c>
      <c r="AD239" s="188"/>
      <c r="AE239" s="188"/>
      <c r="AF239" s="188"/>
      <c r="AG239" s="207">
        <v>95.58</v>
      </c>
      <c r="AH239" s="141"/>
      <c r="AI239" s="141"/>
      <c r="AJ239" s="141"/>
      <c r="AK239" s="141"/>
      <c r="AL239" s="141"/>
      <c r="AM239" s="141"/>
      <c r="AN239" s="141"/>
      <c r="AO239" s="141"/>
      <c r="AP239" s="184"/>
      <c r="AQ239" s="141"/>
      <c r="AR239" s="141"/>
      <c r="AS239" s="141"/>
      <c r="AT239" s="141"/>
      <c r="AU239" s="179"/>
      <c r="AV239" s="180"/>
      <c r="AW239" s="180"/>
      <c r="AX239" s="141"/>
      <c r="AY239" s="141"/>
      <c r="AZ239" s="141"/>
      <c r="BA239" s="141"/>
      <c r="BB239" s="141"/>
      <c r="BC239" s="141"/>
      <c r="BD239" s="141"/>
      <c r="BE239" s="141"/>
      <c r="BF239" s="180"/>
      <c r="BG239" s="180"/>
      <c r="BH239" s="141"/>
      <c r="BI239" s="141"/>
      <c r="BJ239" s="141"/>
      <c r="BK239" s="141"/>
      <c r="BL239" s="141"/>
      <c r="BM239" s="141"/>
      <c r="BN239" s="141"/>
      <c r="BO239" s="145"/>
      <c r="BP239" s="180"/>
      <c r="BQ239" s="141"/>
      <c r="BR239" s="190"/>
      <c r="BS239" s="26">
        <f t="shared" si="23"/>
        <v>1359.3620000000001</v>
      </c>
      <c r="BT239" s="305">
        <v>1818.94</v>
      </c>
      <c r="BU239" s="27"/>
      <c r="BV239" s="27"/>
      <c r="BW239" s="42"/>
      <c r="BX239" s="43">
        <f t="shared" si="24"/>
        <v>1818.94</v>
      </c>
      <c r="BY239" s="199">
        <f t="shared" si="25"/>
        <v>42.77007030798206</v>
      </c>
      <c r="BZ239" s="53"/>
      <c r="CA239" s="113"/>
    </row>
    <row r="240" spans="1:79" ht="75.75" customHeight="1">
      <c r="A240" s="149" t="s">
        <v>113</v>
      </c>
      <c r="B240" s="151" t="s">
        <v>193</v>
      </c>
      <c r="C240" s="112" t="s">
        <v>238</v>
      </c>
      <c r="D240" s="16">
        <v>78133</v>
      </c>
      <c r="E240" s="41">
        <v>2213</v>
      </c>
      <c r="F240" s="147"/>
      <c r="G240" s="101"/>
      <c r="H240" s="101"/>
      <c r="I240" s="143">
        <v>144.4</v>
      </c>
      <c r="J240" s="101"/>
      <c r="K240" s="101"/>
      <c r="L240" s="143">
        <v>72.680000000000007</v>
      </c>
      <c r="M240" s="101"/>
      <c r="N240" s="143">
        <v>61.1</v>
      </c>
      <c r="O240" s="101"/>
      <c r="P240" s="101"/>
      <c r="Q240" s="101"/>
      <c r="R240" s="101"/>
      <c r="S240" s="101"/>
      <c r="T240" s="101"/>
      <c r="U240" s="101"/>
      <c r="V240" s="164">
        <v>4.5999999999999999E-2</v>
      </c>
      <c r="W240" s="141"/>
      <c r="X240" s="141"/>
      <c r="Y240" s="101"/>
      <c r="Z240" s="101"/>
      <c r="AA240" s="101"/>
      <c r="AB240" s="101"/>
      <c r="AC240" s="214">
        <v>39.619999999999997</v>
      </c>
      <c r="AD240" s="141"/>
      <c r="AE240" s="141"/>
      <c r="AF240" s="141"/>
      <c r="AG240" s="164">
        <v>92.14</v>
      </c>
      <c r="AH240" s="141"/>
      <c r="AI240" s="141"/>
      <c r="AJ240" s="141"/>
      <c r="AK240" s="141"/>
      <c r="AL240" s="141"/>
      <c r="AM240" s="141"/>
      <c r="AN240" s="141"/>
      <c r="AO240" s="141"/>
      <c r="AP240" s="141"/>
      <c r="AQ240" s="141"/>
      <c r="AR240" s="141"/>
      <c r="AS240" s="141"/>
      <c r="AT240" s="141"/>
      <c r="AU240" s="179"/>
      <c r="AV240" s="180"/>
      <c r="AW240" s="180"/>
      <c r="AX240" s="141"/>
      <c r="AY240" s="141"/>
      <c r="AZ240" s="141"/>
      <c r="BA240" s="141"/>
      <c r="BB240" s="141"/>
      <c r="BC240" s="141"/>
      <c r="BD240" s="141"/>
      <c r="BE240" s="141"/>
      <c r="BF240" s="180"/>
      <c r="BG240" s="180"/>
      <c r="BH240" s="141"/>
      <c r="BI240" s="141"/>
      <c r="BJ240" s="141"/>
      <c r="BK240" s="141"/>
      <c r="BL240" s="141"/>
      <c r="BM240" s="141"/>
      <c r="BN240" s="141"/>
      <c r="BO240" s="145"/>
      <c r="BP240" s="180"/>
      <c r="BQ240" s="141"/>
      <c r="BR240" s="190"/>
      <c r="BS240" s="26">
        <f t="shared" si="23"/>
        <v>409.98599999999999</v>
      </c>
      <c r="BT240" s="305">
        <v>160</v>
      </c>
      <c r="BU240" s="27"/>
      <c r="BV240" s="27"/>
      <c r="BW240" s="42"/>
      <c r="BX240" s="43">
        <f t="shared" ref="BX240:BX270" si="26">BT240+BU240+BV240+BW240</f>
        <v>160</v>
      </c>
      <c r="BY240" s="199">
        <f t="shared" si="25"/>
        <v>71.929135101563901</v>
      </c>
      <c r="BZ240" s="44"/>
      <c r="CA240" s="45"/>
    </row>
    <row r="241" spans="1:80" ht="81.7" customHeight="1">
      <c r="A241" s="151" t="s">
        <v>113</v>
      </c>
      <c r="B241" s="151" t="s">
        <v>193</v>
      </c>
      <c r="C241" s="112" t="s">
        <v>507</v>
      </c>
      <c r="D241" s="21">
        <v>78134</v>
      </c>
      <c r="E241" s="41">
        <v>1684</v>
      </c>
      <c r="F241" s="147"/>
      <c r="G241" s="49"/>
      <c r="H241" s="50"/>
      <c r="I241" s="143">
        <v>164.5</v>
      </c>
      <c r="J241" s="101"/>
      <c r="K241" s="109"/>
      <c r="L241" s="143">
        <v>83.14</v>
      </c>
      <c r="M241" s="101"/>
      <c r="N241" s="143">
        <v>68.260000000000005</v>
      </c>
      <c r="O241" s="32"/>
      <c r="P241" s="101"/>
      <c r="Q241" s="101"/>
      <c r="R241" s="150">
        <v>5.87</v>
      </c>
      <c r="S241" s="101"/>
      <c r="T241" s="143">
        <v>1.482</v>
      </c>
      <c r="U241" s="143">
        <v>1.72</v>
      </c>
      <c r="V241" s="143">
        <v>2.84</v>
      </c>
      <c r="W241" s="25"/>
      <c r="X241" s="101"/>
      <c r="Y241" s="101"/>
      <c r="Z241" s="101"/>
      <c r="AA241" s="101"/>
      <c r="AB241" s="101"/>
      <c r="AC241" s="214">
        <v>10.46</v>
      </c>
      <c r="AD241" s="183"/>
      <c r="AE241" s="141"/>
      <c r="AF241" s="141"/>
      <c r="AG241" s="164">
        <v>56.86</v>
      </c>
      <c r="AH241" s="265"/>
      <c r="AI241" s="164">
        <v>4.2000000000000003E-2</v>
      </c>
      <c r="AJ241" s="141"/>
      <c r="AK241" s="141"/>
      <c r="AL241" s="141"/>
      <c r="AM241" s="164">
        <v>3.1E-2</v>
      </c>
      <c r="AN241" s="141"/>
      <c r="AO241" s="141"/>
      <c r="AP241" s="164">
        <v>1.56</v>
      </c>
      <c r="AQ241" s="141"/>
      <c r="AR241" s="180"/>
      <c r="AS241" s="180"/>
      <c r="AT241" s="145"/>
      <c r="AU241" s="179"/>
      <c r="AV241" s="180"/>
      <c r="AW241" s="180"/>
      <c r="AX241" s="180"/>
      <c r="AY241" s="180"/>
      <c r="AZ241" s="180"/>
      <c r="BA241" s="180"/>
      <c r="BB241" s="180"/>
      <c r="BC241" s="180"/>
      <c r="BD241" s="180"/>
      <c r="BE241" s="180"/>
      <c r="BF241" s="180"/>
      <c r="BG241" s="180"/>
      <c r="BH241" s="180"/>
      <c r="BI241" s="180"/>
      <c r="BJ241" s="180"/>
      <c r="BK241" s="180"/>
      <c r="BL241" s="180"/>
      <c r="BM241" s="180"/>
      <c r="BN241" s="180"/>
      <c r="BO241" s="145"/>
      <c r="BP241" s="180"/>
      <c r="BQ241" s="180"/>
      <c r="BR241" s="261"/>
      <c r="BS241" s="26">
        <f t="shared" si="23"/>
        <v>396.76499999999999</v>
      </c>
      <c r="BT241" s="213">
        <v>231.84</v>
      </c>
      <c r="BU241" s="27"/>
      <c r="BV241" s="27"/>
      <c r="BW241" s="42"/>
      <c r="BX241" s="43">
        <f t="shared" si="26"/>
        <v>231.84</v>
      </c>
      <c r="BY241" s="199">
        <f t="shared" si="25"/>
        <v>63.118333452645139</v>
      </c>
      <c r="BZ241" s="44"/>
      <c r="CA241" s="45"/>
    </row>
    <row r="242" spans="1:80" ht="63" customHeight="1">
      <c r="A242" s="149" t="s">
        <v>113</v>
      </c>
      <c r="B242" s="151" t="s">
        <v>193</v>
      </c>
      <c r="C242" s="112" t="s">
        <v>508</v>
      </c>
      <c r="D242" s="21">
        <v>78136</v>
      </c>
      <c r="E242" s="41">
        <v>3418</v>
      </c>
      <c r="F242" s="147"/>
      <c r="G242" s="101"/>
      <c r="H242" s="143">
        <v>153.15</v>
      </c>
      <c r="I242" s="143">
        <v>289.82</v>
      </c>
      <c r="J242" s="101"/>
      <c r="K242" s="101"/>
      <c r="L242" s="164">
        <v>145.68</v>
      </c>
      <c r="M242" s="141"/>
      <c r="N242" s="239">
        <v>130.58000000000001</v>
      </c>
      <c r="O242" s="184"/>
      <c r="P242" s="101"/>
      <c r="Q242" s="101"/>
      <c r="R242" s="150">
        <v>5.62</v>
      </c>
      <c r="S242" s="143">
        <v>20.14</v>
      </c>
      <c r="T242" s="150">
        <v>0.01</v>
      </c>
      <c r="U242" s="101"/>
      <c r="V242" s="150">
        <v>0.109</v>
      </c>
      <c r="W242" s="101"/>
      <c r="X242" s="143">
        <v>35.22</v>
      </c>
      <c r="Y242" s="101"/>
      <c r="Z242" s="101"/>
      <c r="AA242" s="101"/>
      <c r="AB242" s="143">
        <v>9.6199999999999992</v>
      </c>
      <c r="AC242" s="145"/>
      <c r="AD242" s="183"/>
      <c r="AE242" s="141"/>
      <c r="AF242" s="141"/>
      <c r="AG242" s="164">
        <v>113.36</v>
      </c>
      <c r="AH242" s="265"/>
      <c r="AI242" s="141"/>
      <c r="AJ242" s="141"/>
      <c r="AK242" s="141"/>
      <c r="AL242" s="141"/>
      <c r="AM242" s="141"/>
      <c r="AN242" s="141"/>
      <c r="AO242" s="141"/>
      <c r="AP242" s="141"/>
      <c r="AQ242" s="141"/>
      <c r="AR242" s="141"/>
      <c r="AS242" s="141"/>
      <c r="AT242" s="164">
        <v>4.0000000000000001E-3</v>
      </c>
      <c r="AU242" s="179"/>
      <c r="AV242" s="180"/>
      <c r="AW242" s="180"/>
      <c r="AX242" s="141"/>
      <c r="AY242" s="141"/>
      <c r="AZ242" s="141"/>
      <c r="BA242" s="141"/>
      <c r="BB242" s="141"/>
      <c r="BC242" s="141"/>
      <c r="BD242" s="141"/>
      <c r="BE242" s="141"/>
      <c r="BF242" s="180"/>
      <c r="BG242" s="180"/>
      <c r="BH242" s="141"/>
      <c r="BI242" s="141"/>
      <c r="BJ242" s="141"/>
      <c r="BK242" s="141"/>
      <c r="BL242" s="141"/>
      <c r="BM242" s="141"/>
      <c r="BN242" s="141"/>
      <c r="BO242" s="145"/>
      <c r="BP242" s="180"/>
      <c r="BQ242" s="141"/>
      <c r="BR242" s="190"/>
      <c r="BS242" s="26">
        <f t="shared" si="23"/>
        <v>903.31300000000022</v>
      </c>
      <c r="BT242" s="305">
        <v>302.12</v>
      </c>
      <c r="BU242" s="27"/>
      <c r="BV242" s="27"/>
      <c r="BW242" s="42"/>
      <c r="BX242" s="43">
        <f t="shared" si="26"/>
        <v>302.12</v>
      </c>
      <c r="BY242" s="199">
        <f t="shared" si="25"/>
        <v>74.936806939912884</v>
      </c>
      <c r="BZ242" s="114"/>
      <c r="CA242" s="93"/>
    </row>
    <row r="243" spans="1:80" ht="68.95" customHeight="1">
      <c r="A243" s="149" t="s">
        <v>113</v>
      </c>
      <c r="B243" s="151" t="s">
        <v>193</v>
      </c>
      <c r="C243" s="112" t="s">
        <v>509</v>
      </c>
      <c r="D243" s="21">
        <v>78131</v>
      </c>
      <c r="E243" s="41">
        <v>1696</v>
      </c>
      <c r="F243" s="147"/>
      <c r="G243" s="49"/>
      <c r="H243" s="50"/>
      <c r="I243" s="143">
        <v>93.52</v>
      </c>
      <c r="J243" s="50"/>
      <c r="K243" s="50"/>
      <c r="L243" s="150">
        <v>28.36</v>
      </c>
      <c r="M243" s="185"/>
      <c r="N243" s="207">
        <v>34.74</v>
      </c>
      <c r="O243" s="185"/>
      <c r="P243" s="185"/>
      <c r="Q243" s="125"/>
      <c r="R243" s="125"/>
      <c r="S243" s="125"/>
      <c r="T243" s="101"/>
      <c r="U243" s="101"/>
      <c r="V243" s="141"/>
      <c r="W243" s="185"/>
      <c r="X243" s="101"/>
      <c r="Y243" s="125"/>
      <c r="Z243" s="101"/>
      <c r="AA243" s="125"/>
      <c r="AB243" s="125"/>
      <c r="AC243" s="214">
        <v>18.100000000000001</v>
      </c>
      <c r="AD243" s="185"/>
      <c r="AE243" s="185"/>
      <c r="AF243" s="185"/>
      <c r="AG243" s="164">
        <v>31.12</v>
      </c>
      <c r="AH243" s="185"/>
      <c r="AI243" s="185"/>
      <c r="AJ243" s="185"/>
      <c r="AK243" s="185"/>
      <c r="AL243" s="185"/>
      <c r="AM243" s="185"/>
      <c r="AN243" s="185"/>
      <c r="AO243" s="185"/>
      <c r="AP243" s="185"/>
      <c r="AQ243" s="185"/>
      <c r="AR243" s="185"/>
      <c r="AS243" s="185"/>
      <c r="AT243" s="185"/>
      <c r="AU243" s="179"/>
      <c r="AV243" s="180"/>
      <c r="AW243" s="180"/>
      <c r="AX243" s="185"/>
      <c r="AY243" s="185"/>
      <c r="AZ243" s="185"/>
      <c r="BA243" s="185"/>
      <c r="BB243" s="185"/>
      <c r="BC243" s="185"/>
      <c r="BD243" s="185"/>
      <c r="BE243" s="185"/>
      <c r="BF243" s="180"/>
      <c r="BG243" s="180"/>
      <c r="BH243" s="185"/>
      <c r="BI243" s="185"/>
      <c r="BJ243" s="185"/>
      <c r="BK243" s="185"/>
      <c r="BL243" s="185"/>
      <c r="BM243" s="185"/>
      <c r="BN243" s="185"/>
      <c r="BO243" s="185"/>
      <c r="BP243" s="180"/>
      <c r="BQ243" s="185"/>
      <c r="BR243" s="261"/>
      <c r="BS243" s="26">
        <f t="shared" si="23"/>
        <v>205.84</v>
      </c>
      <c r="BT243" s="305">
        <v>186.44</v>
      </c>
      <c r="BU243" s="27"/>
      <c r="BV243" s="27"/>
      <c r="BW243" s="42"/>
      <c r="BX243" s="43">
        <f t="shared" si="26"/>
        <v>186.44</v>
      </c>
      <c r="BY243" s="199">
        <f t="shared" si="25"/>
        <v>52.47272356480066</v>
      </c>
      <c r="BZ243" s="44"/>
      <c r="CA243" s="45"/>
    </row>
    <row r="244" spans="1:80" ht="65.25" customHeight="1">
      <c r="A244" s="149" t="s">
        <v>113</v>
      </c>
      <c r="B244" s="151" t="s">
        <v>193</v>
      </c>
      <c r="C244" s="112" t="s">
        <v>510</v>
      </c>
      <c r="D244" s="21">
        <v>78137</v>
      </c>
      <c r="E244" s="41">
        <v>822</v>
      </c>
      <c r="F244" s="147"/>
      <c r="G244" s="101"/>
      <c r="H244" s="101"/>
      <c r="I244" s="143">
        <v>77.28</v>
      </c>
      <c r="J244" s="101"/>
      <c r="K244" s="101"/>
      <c r="L244" s="143">
        <v>16.940000000000001</v>
      </c>
      <c r="M244" s="101"/>
      <c r="N244" s="143">
        <v>32.68</v>
      </c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214">
        <v>9.66</v>
      </c>
      <c r="AD244" s="141"/>
      <c r="AE244" s="141"/>
      <c r="AF244" s="141"/>
      <c r="AG244" s="164">
        <v>23.26</v>
      </c>
      <c r="AH244" s="141"/>
      <c r="AI244" s="141"/>
      <c r="AJ244" s="141"/>
      <c r="AK244" s="141"/>
      <c r="AL244" s="141"/>
      <c r="AM244" s="141"/>
      <c r="AN244" s="141"/>
      <c r="AO244" s="141"/>
      <c r="AP244" s="141"/>
      <c r="AQ244" s="141"/>
      <c r="AR244" s="141"/>
      <c r="AS244" s="141"/>
      <c r="AT244" s="141"/>
      <c r="AU244" s="179"/>
      <c r="AV244" s="180"/>
      <c r="AW244" s="180"/>
      <c r="AX244" s="141"/>
      <c r="AY244" s="141"/>
      <c r="AZ244" s="141"/>
      <c r="BA244" s="141"/>
      <c r="BB244" s="141"/>
      <c r="BC244" s="141"/>
      <c r="BD244" s="141"/>
      <c r="BE244" s="141"/>
      <c r="BF244" s="180"/>
      <c r="BG244" s="180"/>
      <c r="BH244" s="141"/>
      <c r="BI244" s="141"/>
      <c r="BJ244" s="141"/>
      <c r="BK244" s="141"/>
      <c r="BL244" s="141"/>
      <c r="BM244" s="141"/>
      <c r="BN244" s="141"/>
      <c r="BO244" s="145"/>
      <c r="BP244" s="180"/>
      <c r="BQ244" s="141"/>
      <c r="BR244" s="190"/>
      <c r="BS244" s="26">
        <f t="shared" si="23"/>
        <v>159.82</v>
      </c>
      <c r="BT244" s="213">
        <v>68.7</v>
      </c>
      <c r="BU244" s="27"/>
      <c r="BV244" s="27"/>
      <c r="BW244" s="42"/>
      <c r="BX244" s="43">
        <f t="shared" si="26"/>
        <v>68.7</v>
      </c>
      <c r="BY244" s="199">
        <f t="shared" si="25"/>
        <v>69.936985821809898</v>
      </c>
      <c r="BZ244" s="115"/>
      <c r="CA244" s="54"/>
    </row>
    <row r="245" spans="1:80" ht="76.75" customHeight="1">
      <c r="A245" s="149" t="s">
        <v>113</v>
      </c>
      <c r="B245" s="151" t="s">
        <v>193</v>
      </c>
      <c r="C245" s="112" t="s">
        <v>204</v>
      </c>
      <c r="D245" s="16">
        <v>78138</v>
      </c>
      <c r="E245" s="41">
        <v>11069</v>
      </c>
      <c r="F245" s="147"/>
      <c r="G245" s="24"/>
      <c r="H245" s="24"/>
      <c r="I245" s="143">
        <v>676.86</v>
      </c>
      <c r="J245" s="101"/>
      <c r="K245" s="143">
        <v>150.56</v>
      </c>
      <c r="L245" s="143">
        <v>346.68</v>
      </c>
      <c r="M245" s="143">
        <v>264.36</v>
      </c>
      <c r="N245" s="171">
        <v>402.02</v>
      </c>
      <c r="O245" s="101"/>
      <c r="P245" s="101"/>
      <c r="Q245" s="101"/>
      <c r="R245" s="57"/>
      <c r="S245" s="101"/>
      <c r="T245" s="101"/>
      <c r="U245" s="101"/>
      <c r="V245" s="143">
        <v>27.04</v>
      </c>
      <c r="W245" s="101"/>
      <c r="X245" s="101"/>
      <c r="Y245" s="101"/>
      <c r="Z245" s="101"/>
      <c r="AA245" s="101"/>
      <c r="AB245" s="101"/>
      <c r="AC245" s="214">
        <v>773.16</v>
      </c>
      <c r="AD245" s="183"/>
      <c r="AE245" s="141"/>
      <c r="AF245" s="141"/>
      <c r="AG245" s="164">
        <v>453.64</v>
      </c>
      <c r="AH245" s="265"/>
      <c r="AI245" s="164">
        <v>0.64</v>
      </c>
      <c r="AJ245" s="141"/>
      <c r="AK245" s="141"/>
      <c r="AL245" s="141"/>
      <c r="AM245" s="141"/>
      <c r="AN245" s="141"/>
      <c r="AO245" s="141"/>
      <c r="AP245" s="141"/>
      <c r="AQ245" s="141"/>
      <c r="AR245" s="180"/>
      <c r="AS245" s="180"/>
      <c r="AT245" s="141"/>
      <c r="AU245" s="145"/>
      <c r="AV245" s="180"/>
      <c r="AW245" s="180"/>
      <c r="AX245" s="180"/>
      <c r="AY245" s="180"/>
      <c r="AZ245" s="180"/>
      <c r="BA245" s="180"/>
      <c r="BB245" s="180"/>
      <c r="BC245" s="180"/>
      <c r="BD245" s="180"/>
      <c r="BE245" s="180"/>
      <c r="BF245" s="140"/>
      <c r="BG245" s="180"/>
      <c r="BH245" s="180"/>
      <c r="BI245" s="180"/>
      <c r="BJ245" s="180"/>
      <c r="BK245" s="180"/>
      <c r="BL245" s="180"/>
      <c r="BM245" s="180"/>
      <c r="BN245" s="180"/>
      <c r="BO245" s="164">
        <v>320.60000000000002</v>
      </c>
      <c r="BP245" s="180"/>
      <c r="BQ245" s="180"/>
      <c r="BR245" s="264"/>
      <c r="BS245" s="26">
        <f t="shared" si="23"/>
        <v>3415.5599999999995</v>
      </c>
      <c r="BT245" s="213">
        <v>4544.3599999999997</v>
      </c>
      <c r="BU245" s="27"/>
      <c r="BV245" s="27"/>
      <c r="BW245" s="42"/>
      <c r="BX245" s="43">
        <f t="shared" si="26"/>
        <v>4544.3599999999997</v>
      </c>
      <c r="BY245" s="199">
        <f t="shared" si="25"/>
        <v>42.90947647715052</v>
      </c>
      <c r="BZ245" s="92"/>
      <c r="CA245" s="93"/>
    </row>
    <row r="246" spans="1:80" ht="59.95" customHeight="1">
      <c r="A246" s="20" t="s">
        <v>113</v>
      </c>
      <c r="B246" s="151" t="s">
        <v>193</v>
      </c>
      <c r="C246" s="87" t="s">
        <v>254</v>
      </c>
      <c r="D246" s="21">
        <v>78139</v>
      </c>
      <c r="E246" s="41">
        <v>1102</v>
      </c>
      <c r="F246" s="147">
        <v>260</v>
      </c>
      <c r="G246" s="237">
        <v>43.844000000000001</v>
      </c>
      <c r="H246" s="173"/>
      <c r="I246" s="237">
        <v>59.930999999999997</v>
      </c>
      <c r="J246" s="173"/>
      <c r="K246" s="173"/>
      <c r="L246" s="237">
        <v>37.887999999999998</v>
      </c>
      <c r="M246" s="173"/>
      <c r="N246" s="237">
        <v>43.545999999999999</v>
      </c>
      <c r="O246" s="173"/>
      <c r="P246" s="173"/>
      <c r="Q246" s="173"/>
      <c r="R246" s="237">
        <v>3.6539999999999999</v>
      </c>
      <c r="S246" s="173"/>
      <c r="T246" s="237">
        <v>4.4729999999999999</v>
      </c>
      <c r="U246" s="237">
        <v>2.6789999999999998</v>
      </c>
      <c r="V246" s="237">
        <v>3.3239999999999998</v>
      </c>
      <c r="W246" s="173"/>
      <c r="X246" s="173"/>
      <c r="Y246" s="173"/>
      <c r="Z246" s="173"/>
      <c r="AA246" s="173"/>
      <c r="AB246" s="173"/>
      <c r="AC246" s="214">
        <v>22.111999999999998</v>
      </c>
      <c r="AD246" s="188"/>
      <c r="AE246" s="188"/>
      <c r="AF246" s="284"/>
      <c r="AG246" s="237">
        <v>47.514000000000003</v>
      </c>
      <c r="AH246" s="173"/>
      <c r="AI246" s="240">
        <v>3.5000000000000003E-2</v>
      </c>
      <c r="AJ246" s="173"/>
      <c r="AK246" s="173"/>
      <c r="AL246" s="207">
        <v>0.1</v>
      </c>
      <c r="AM246" s="173"/>
      <c r="AN246" s="173"/>
      <c r="AO246" s="173"/>
      <c r="AP246" s="142">
        <v>1.1399999999999999</v>
      </c>
      <c r="AQ246" s="173"/>
      <c r="AR246" s="173"/>
      <c r="AS246" s="173"/>
      <c r="AT246" s="142">
        <v>0.41</v>
      </c>
      <c r="AU246" s="179"/>
      <c r="AV246" s="180"/>
      <c r="AW246" s="180"/>
      <c r="AX246" s="141"/>
      <c r="AY246" s="141"/>
      <c r="AZ246" s="141"/>
      <c r="BA246" s="141"/>
      <c r="BB246" s="141"/>
      <c r="BC246" s="141"/>
      <c r="BD246" s="141"/>
      <c r="BE246" s="141"/>
      <c r="BF246" s="180"/>
      <c r="BG246" s="180"/>
      <c r="BH246" s="141"/>
      <c r="BI246" s="141"/>
      <c r="BJ246" s="141"/>
      <c r="BK246" s="141"/>
      <c r="BL246" s="141"/>
      <c r="BM246" s="141"/>
      <c r="BN246" s="141"/>
      <c r="BO246" s="145"/>
      <c r="BP246" s="180"/>
      <c r="BQ246" s="141"/>
      <c r="BR246" s="190"/>
      <c r="BS246" s="26">
        <f t="shared" si="23"/>
        <v>270.65000000000009</v>
      </c>
      <c r="BT246" s="213">
        <v>92.745999999999995</v>
      </c>
      <c r="BU246" s="27"/>
      <c r="BV246" s="27"/>
      <c r="BW246" s="42"/>
      <c r="BX246" s="89">
        <f t="shared" si="26"/>
        <v>92.745999999999995</v>
      </c>
      <c r="BY246" s="199">
        <f t="shared" si="25"/>
        <v>74.477979944743495</v>
      </c>
      <c r="BZ246" s="92"/>
      <c r="CA246" s="93"/>
    </row>
    <row r="247" spans="1:80" ht="76.75" customHeight="1">
      <c r="A247" s="149" t="s">
        <v>113</v>
      </c>
      <c r="B247" s="151" t="s">
        <v>193</v>
      </c>
      <c r="C247" s="112" t="s">
        <v>271</v>
      </c>
      <c r="D247" s="21">
        <v>78140</v>
      </c>
      <c r="E247" s="41">
        <v>510</v>
      </c>
      <c r="F247" s="324"/>
      <c r="G247" s="119"/>
      <c r="H247" s="119"/>
      <c r="I247" s="218">
        <v>46.86</v>
      </c>
      <c r="J247" s="119"/>
      <c r="K247" s="119"/>
      <c r="L247" s="218">
        <v>13.74</v>
      </c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  <c r="AA247" s="119"/>
      <c r="AB247" s="119"/>
      <c r="AC247" s="214">
        <v>5</v>
      </c>
      <c r="AD247" s="183"/>
      <c r="AE247" s="183"/>
      <c r="AF247" s="183"/>
      <c r="AG247" s="221">
        <v>32.06</v>
      </c>
      <c r="AH247" s="183"/>
      <c r="AI247" s="183"/>
      <c r="AJ247" s="183"/>
      <c r="AK247" s="183"/>
      <c r="AL247" s="183"/>
      <c r="AM247" s="183"/>
      <c r="AN247" s="183"/>
      <c r="AO247" s="183"/>
      <c r="AP247" s="183"/>
      <c r="AQ247" s="183"/>
      <c r="AR247" s="141"/>
      <c r="AS247" s="141"/>
      <c r="AT247" s="141"/>
      <c r="AU247" s="179"/>
      <c r="AV247" s="180"/>
      <c r="AW247" s="180"/>
      <c r="AX247" s="141"/>
      <c r="AY247" s="141"/>
      <c r="AZ247" s="141"/>
      <c r="BA247" s="141"/>
      <c r="BB247" s="141"/>
      <c r="BC247" s="141"/>
      <c r="BD247" s="141"/>
      <c r="BE247" s="141"/>
      <c r="BF247" s="180"/>
      <c r="BG247" s="180"/>
      <c r="BH247" s="141"/>
      <c r="BI247" s="141"/>
      <c r="BJ247" s="141"/>
      <c r="BK247" s="141"/>
      <c r="BL247" s="141"/>
      <c r="BM247" s="141"/>
      <c r="BN247" s="141"/>
      <c r="BO247" s="145"/>
      <c r="BP247" s="180"/>
      <c r="BQ247" s="141"/>
      <c r="BR247" s="190"/>
      <c r="BS247" s="26">
        <f t="shared" si="23"/>
        <v>97.66</v>
      </c>
      <c r="BT247" s="305">
        <v>43.16</v>
      </c>
      <c r="BU247" s="27"/>
      <c r="BV247" s="27"/>
      <c r="BW247" s="42"/>
      <c r="BX247" s="43">
        <f t="shared" si="26"/>
        <v>43.16</v>
      </c>
      <c r="BY247" s="199">
        <f t="shared" si="25"/>
        <v>69.35094446811533</v>
      </c>
      <c r="BZ247" s="44"/>
      <c r="CA247" s="45"/>
    </row>
    <row r="248" spans="1:80" ht="64.55" customHeight="1">
      <c r="A248" s="149" t="s">
        <v>113</v>
      </c>
      <c r="B248" s="151" t="s">
        <v>193</v>
      </c>
      <c r="C248" s="112" t="s">
        <v>511</v>
      </c>
      <c r="D248" s="21">
        <v>78142</v>
      </c>
      <c r="E248" s="41">
        <v>6622</v>
      </c>
      <c r="F248" s="147"/>
      <c r="G248" s="24"/>
      <c r="H248" s="24"/>
      <c r="I248" s="143">
        <v>900.66</v>
      </c>
      <c r="J248" s="101"/>
      <c r="K248" s="101"/>
      <c r="L248" s="143">
        <v>218.38800000000001</v>
      </c>
      <c r="M248" s="101"/>
      <c r="N248" s="171">
        <v>181.96</v>
      </c>
      <c r="O248" s="101"/>
      <c r="P248" s="101"/>
      <c r="Q248" s="143">
        <v>0.14299999999999999</v>
      </c>
      <c r="R248" s="150">
        <v>4.45</v>
      </c>
      <c r="S248" s="101"/>
      <c r="T248" s="143">
        <v>13.12</v>
      </c>
      <c r="U248" s="150">
        <v>7.68</v>
      </c>
      <c r="V248" s="143">
        <v>14.6</v>
      </c>
      <c r="W248" s="101"/>
      <c r="X248" s="143">
        <v>1.26</v>
      </c>
      <c r="Y248" s="101"/>
      <c r="Z248" s="101"/>
      <c r="AA248" s="109"/>
      <c r="AB248" s="143">
        <v>30.84</v>
      </c>
      <c r="AC248" s="214">
        <v>27.137</v>
      </c>
      <c r="AD248" s="183"/>
      <c r="AE248" s="141"/>
      <c r="AF248" s="141"/>
      <c r="AG248" s="164">
        <v>233.08</v>
      </c>
      <c r="AH248" s="265"/>
      <c r="AI248" s="141"/>
      <c r="AJ248" s="141"/>
      <c r="AK248" s="141"/>
      <c r="AL248" s="141"/>
      <c r="AM248" s="141"/>
      <c r="AN248" s="141"/>
      <c r="AO248" s="141"/>
      <c r="AP248" s="164">
        <v>0.04</v>
      </c>
      <c r="AQ248" s="141"/>
      <c r="AR248" s="180"/>
      <c r="AS248" s="180"/>
      <c r="AT248" s="180"/>
      <c r="AU248" s="179"/>
      <c r="AV248" s="180"/>
      <c r="AW248" s="180"/>
      <c r="AX248" s="180"/>
      <c r="AY248" s="180"/>
      <c r="AZ248" s="180"/>
      <c r="BA248" s="180"/>
      <c r="BB248" s="180"/>
      <c r="BC248" s="180"/>
      <c r="BD248" s="180"/>
      <c r="BE248" s="180"/>
      <c r="BF248" s="180"/>
      <c r="BG248" s="180"/>
      <c r="BH248" s="180"/>
      <c r="BI248" s="180"/>
      <c r="BJ248" s="180"/>
      <c r="BK248" s="180"/>
      <c r="BL248" s="180"/>
      <c r="BM248" s="180"/>
      <c r="BN248" s="180"/>
      <c r="BO248" s="145"/>
      <c r="BP248" s="180"/>
      <c r="BQ248" s="180"/>
      <c r="BR248" s="264"/>
      <c r="BS248" s="26">
        <f t="shared" si="23"/>
        <v>1633.3579999999997</v>
      </c>
      <c r="BT248" s="305">
        <v>857.96</v>
      </c>
      <c r="BU248" s="27"/>
      <c r="BV248" s="27"/>
      <c r="BW248" s="42"/>
      <c r="BX248" s="43">
        <f t="shared" si="26"/>
        <v>857.96</v>
      </c>
      <c r="BY248" s="199">
        <f t="shared" ref="BY248:BY291" si="27">BS248/(BS248+BX248)*100</f>
        <v>65.562003726541533</v>
      </c>
      <c r="BZ248" s="44">
        <v>20.27</v>
      </c>
      <c r="CA248" s="45"/>
    </row>
    <row r="249" spans="1:80" ht="67.75" customHeight="1">
      <c r="A249" s="149" t="s">
        <v>113</v>
      </c>
      <c r="B249" s="151" t="s">
        <v>193</v>
      </c>
      <c r="C249" s="112" t="s">
        <v>239</v>
      </c>
      <c r="D249" s="16">
        <v>78143</v>
      </c>
      <c r="E249" s="41">
        <v>4273</v>
      </c>
      <c r="F249" s="147"/>
      <c r="G249" s="24"/>
      <c r="H249" s="24"/>
      <c r="I249" s="143">
        <v>677.64</v>
      </c>
      <c r="J249" s="101"/>
      <c r="K249" s="143">
        <v>4.32</v>
      </c>
      <c r="L249" s="143">
        <v>79.14</v>
      </c>
      <c r="M249" s="143">
        <v>138.68</v>
      </c>
      <c r="N249" s="171">
        <v>177.76</v>
      </c>
      <c r="O249" s="102"/>
      <c r="P249" s="101"/>
      <c r="Q249" s="101"/>
      <c r="R249" s="150">
        <v>4.2</v>
      </c>
      <c r="S249" s="101"/>
      <c r="T249" s="143">
        <v>0.61499999999999999</v>
      </c>
      <c r="U249" s="143">
        <v>7.6529999999999996</v>
      </c>
      <c r="V249" s="143">
        <v>4.4800000000000004</v>
      </c>
      <c r="W249" s="101"/>
      <c r="X249" s="101"/>
      <c r="Y249" s="101"/>
      <c r="Z249" s="101"/>
      <c r="AA249" s="109"/>
      <c r="AB249" s="101"/>
      <c r="AC249" s="214">
        <v>111.4</v>
      </c>
      <c r="AD249" s="183"/>
      <c r="AE249" s="141"/>
      <c r="AF249" s="141"/>
      <c r="AG249" s="164">
        <v>178.88</v>
      </c>
      <c r="AH249" s="265"/>
      <c r="AI249" s="141"/>
      <c r="AJ249" s="141"/>
      <c r="AK249" s="141"/>
      <c r="AL249" s="141"/>
      <c r="AM249" s="141"/>
      <c r="AN249" s="141"/>
      <c r="AO249" s="141"/>
      <c r="AP249" s="164">
        <v>4.3099999999999996</v>
      </c>
      <c r="AQ249" s="141"/>
      <c r="AR249" s="180"/>
      <c r="AS249" s="180"/>
      <c r="AT249" s="180"/>
      <c r="AU249" s="145"/>
      <c r="AV249" s="180"/>
      <c r="AW249" s="180"/>
      <c r="AX249" s="180"/>
      <c r="AY249" s="180"/>
      <c r="AZ249" s="180"/>
      <c r="BA249" s="180"/>
      <c r="BB249" s="180"/>
      <c r="BC249" s="164">
        <v>0.03</v>
      </c>
      <c r="BD249" s="180"/>
      <c r="BE249" s="180"/>
      <c r="BF249" s="180"/>
      <c r="BG249" s="180"/>
      <c r="BH249" s="180"/>
      <c r="BI249" s="180"/>
      <c r="BJ249" s="180"/>
      <c r="BK249" s="180"/>
      <c r="BL249" s="180"/>
      <c r="BM249" s="180"/>
      <c r="BN249" s="180"/>
      <c r="BO249" s="145"/>
      <c r="BP249" s="180"/>
      <c r="BQ249" s="180"/>
      <c r="BR249" s="184"/>
      <c r="BS249" s="26">
        <f t="shared" si="23"/>
        <v>1389.1079999999999</v>
      </c>
      <c r="BT249" s="305">
        <v>669.2</v>
      </c>
      <c r="BU249" s="27"/>
      <c r="BV249" s="27"/>
      <c r="BW249" s="42"/>
      <c r="BX249" s="43">
        <f t="shared" si="26"/>
        <v>669.2</v>
      </c>
      <c r="BY249" s="199">
        <f t="shared" si="27"/>
        <v>67.487858959883553</v>
      </c>
      <c r="BZ249" s="53"/>
      <c r="CA249" s="54"/>
    </row>
    <row r="250" spans="1:80" ht="65.25" customHeight="1">
      <c r="A250" s="20" t="s">
        <v>113</v>
      </c>
      <c r="B250" s="189" t="s">
        <v>193</v>
      </c>
      <c r="C250" s="152" t="s">
        <v>512</v>
      </c>
      <c r="D250" s="21">
        <v>78145</v>
      </c>
      <c r="E250" s="41">
        <v>1863</v>
      </c>
      <c r="F250" s="147"/>
      <c r="G250" s="49"/>
      <c r="H250" s="50"/>
      <c r="I250" s="143">
        <v>193.76</v>
      </c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45"/>
      <c r="AD250" s="141"/>
      <c r="AE250" s="141"/>
      <c r="AF250" s="141"/>
      <c r="AG250" s="141"/>
      <c r="AH250" s="141"/>
      <c r="AI250" s="141"/>
      <c r="AJ250" s="141"/>
      <c r="AK250" s="141"/>
      <c r="AL250" s="141"/>
      <c r="AM250" s="141"/>
      <c r="AN250" s="141"/>
      <c r="AO250" s="141"/>
      <c r="AP250" s="141"/>
      <c r="AQ250" s="185"/>
      <c r="AR250" s="185"/>
      <c r="AS250" s="185"/>
      <c r="AT250" s="185"/>
      <c r="AU250" s="179"/>
      <c r="AV250" s="180"/>
      <c r="AW250" s="180"/>
      <c r="AX250" s="185"/>
      <c r="AY250" s="185"/>
      <c r="AZ250" s="185"/>
      <c r="BA250" s="185"/>
      <c r="BB250" s="185"/>
      <c r="BC250" s="185"/>
      <c r="BD250" s="185"/>
      <c r="BE250" s="185"/>
      <c r="BF250" s="180"/>
      <c r="BG250" s="180"/>
      <c r="BH250" s="185"/>
      <c r="BI250" s="185"/>
      <c r="BJ250" s="185"/>
      <c r="BK250" s="185"/>
      <c r="BL250" s="185"/>
      <c r="BM250" s="185"/>
      <c r="BN250" s="185"/>
      <c r="BO250" s="185"/>
      <c r="BP250" s="180"/>
      <c r="BQ250" s="185"/>
      <c r="BR250" s="261"/>
      <c r="BS250" s="26">
        <f t="shared" si="23"/>
        <v>193.76</v>
      </c>
      <c r="BT250" s="305">
        <v>254.12</v>
      </c>
      <c r="BU250" s="27"/>
      <c r="BV250" s="27"/>
      <c r="BW250" s="42"/>
      <c r="BX250" s="43">
        <f t="shared" si="26"/>
        <v>254.12</v>
      </c>
      <c r="BY250" s="199">
        <f t="shared" si="27"/>
        <v>43.261587925337139</v>
      </c>
      <c r="BZ250" s="44"/>
      <c r="CA250" s="45"/>
    </row>
    <row r="251" spans="1:80" ht="76.75" customHeight="1">
      <c r="A251" s="149" t="s">
        <v>113</v>
      </c>
      <c r="B251" s="151" t="s">
        <v>193</v>
      </c>
      <c r="C251" s="112" t="s">
        <v>513</v>
      </c>
      <c r="D251" s="21">
        <v>78146</v>
      </c>
      <c r="E251" s="41">
        <v>4607</v>
      </c>
      <c r="F251" s="147"/>
      <c r="G251" s="24"/>
      <c r="H251" s="24"/>
      <c r="I251" s="143">
        <v>637.91999999999996</v>
      </c>
      <c r="J251" s="101"/>
      <c r="K251" s="101"/>
      <c r="L251" s="143">
        <v>132.68</v>
      </c>
      <c r="M251" s="143">
        <v>11.32</v>
      </c>
      <c r="N251" s="171">
        <v>119.08</v>
      </c>
      <c r="O251" s="102"/>
      <c r="P251" s="101"/>
      <c r="Q251" s="101"/>
      <c r="R251" s="143">
        <v>7.13</v>
      </c>
      <c r="S251" s="143">
        <v>5.74</v>
      </c>
      <c r="T251" s="101"/>
      <c r="U251" s="143">
        <v>2.7</v>
      </c>
      <c r="V251" s="143">
        <v>3.72</v>
      </c>
      <c r="W251" s="101"/>
      <c r="X251" s="101"/>
      <c r="Y251" s="101"/>
      <c r="Z251" s="101"/>
      <c r="AA251" s="101"/>
      <c r="AB251" s="101"/>
      <c r="AC251" s="214">
        <v>50.82</v>
      </c>
      <c r="AD251" s="183"/>
      <c r="AE251" s="144"/>
      <c r="AF251" s="141"/>
      <c r="AG251" s="164">
        <v>76.680000000000007</v>
      </c>
      <c r="AH251" s="265"/>
      <c r="AI251" s="141"/>
      <c r="AJ251" s="141"/>
      <c r="AK251" s="141"/>
      <c r="AL251" s="141"/>
      <c r="AM251" s="141"/>
      <c r="AN251" s="141"/>
      <c r="AO251" s="141"/>
      <c r="AP251" s="164">
        <v>2.41</v>
      </c>
      <c r="AQ251" s="141"/>
      <c r="AR251" s="180"/>
      <c r="AS251" s="180"/>
      <c r="AT251" s="180"/>
      <c r="AU251" s="179"/>
      <c r="AV251" s="180"/>
      <c r="AW251" s="180"/>
      <c r="AX251" s="180"/>
      <c r="AY251" s="180"/>
      <c r="AZ251" s="180"/>
      <c r="BA251" s="180"/>
      <c r="BB251" s="180"/>
      <c r="BC251" s="180"/>
      <c r="BD251" s="180"/>
      <c r="BE251" s="180"/>
      <c r="BF251" s="180"/>
      <c r="BG251" s="180"/>
      <c r="BH251" s="180"/>
      <c r="BI251" s="180"/>
      <c r="BJ251" s="180"/>
      <c r="BK251" s="180"/>
      <c r="BL251" s="180"/>
      <c r="BM251" s="180"/>
      <c r="BN251" s="180"/>
      <c r="BO251" s="145"/>
      <c r="BP251" s="180"/>
      <c r="BQ251" s="180"/>
      <c r="BR251" s="264"/>
      <c r="BS251" s="26">
        <f t="shared" si="23"/>
        <v>1050.2000000000003</v>
      </c>
      <c r="BT251" s="305">
        <v>263.27999999999997</v>
      </c>
      <c r="BU251" s="27"/>
      <c r="BV251" s="27"/>
      <c r="BW251" s="42"/>
      <c r="BX251" s="43">
        <f t="shared" si="26"/>
        <v>263.27999999999997</v>
      </c>
      <c r="BY251" s="199">
        <f t="shared" si="27"/>
        <v>79.955537960227801</v>
      </c>
      <c r="BZ251" s="44"/>
      <c r="CA251" s="45"/>
    </row>
    <row r="252" spans="1:80" ht="72.7" customHeight="1">
      <c r="A252" s="149" t="s">
        <v>113</v>
      </c>
      <c r="B252" s="151" t="s">
        <v>193</v>
      </c>
      <c r="C252" s="112" t="s">
        <v>514</v>
      </c>
      <c r="D252" s="21">
        <v>78147</v>
      </c>
      <c r="E252" s="41">
        <v>593</v>
      </c>
      <c r="F252" s="147"/>
      <c r="G252" s="101"/>
      <c r="H252" s="101"/>
      <c r="I252" s="143">
        <v>21.14</v>
      </c>
      <c r="J252" s="101"/>
      <c r="K252" s="101"/>
      <c r="L252" s="164">
        <v>1.18</v>
      </c>
      <c r="M252" s="164">
        <v>13.93</v>
      </c>
      <c r="N252" s="239">
        <v>25.82</v>
      </c>
      <c r="O252" s="188"/>
      <c r="P252" s="164"/>
      <c r="Q252" s="141"/>
      <c r="R252" s="184"/>
      <c r="S252" s="141"/>
      <c r="T252" s="101"/>
      <c r="U252" s="143">
        <v>0.61</v>
      </c>
      <c r="V252" s="143">
        <v>2.19</v>
      </c>
      <c r="W252" s="101"/>
      <c r="X252" s="101"/>
      <c r="Y252" s="101"/>
      <c r="Z252" s="101"/>
      <c r="AA252" s="101"/>
      <c r="AB252" s="101"/>
      <c r="AC252" s="214">
        <v>6.64</v>
      </c>
      <c r="AD252" s="183"/>
      <c r="AE252" s="141"/>
      <c r="AF252" s="141"/>
      <c r="AG252" s="164">
        <v>22.5</v>
      </c>
      <c r="AH252" s="265"/>
      <c r="AI252" s="141"/>
      <c r="AJ252" s="141"/>
      <c r="AK252" s="141"/>
      <c r="AL252" s="141"/>
      <c r="AM252" s="141"/>
      <c r="AN252" s="141"/>
      <c r="AO252" s="141"/>
      <c r="AP252" s="141"/>
      <c r="AQ252" s="141"/>
      <c r="AR252" s="180"/>
      <c r="AS252" s="180"/>
      <c r="AT252" s="180"/>
      <c r="AU252" s="179"/>
      <c r="AV252" s="180"/>
      <c r="AW252" s="180"/>
      <c r="AX252" s="180"/>
      <c r="AY252" s="180"/>
      <c r="AZ252" s="180"/>
      <c r="BA252" s="180"/>
      <c r="BB252" s="180"/>
      <c r="BC252" s="180"/>
      <c r="BD252" s="180"/>
      <c r="BE252" s="180"/>
      <c r="BF252" s="180"/>
      <c r="BG252" s="180"/>
      <c r="BH252" s="180"/>
      <c r="BI252" s="180"/>
      <c r="BJ252" s="180"/>
      <c r="BK252" s="180"/>
      <c r="BL252" s="180"/>
      <c r="BM252" s="180"/>
      <c r="BN252" s="180"/>
      <c r="BO252" s="145"/>
      <c r="BP252" s="180"/>
      <c r="BQ252" s="180"/>
      <c r="BR252" s="264"/>
      <c r="BS252" s="26">
        <f t="shared" si="23"/>
        <v>94.01</v>
      </c>
      <c r="BT252" s="305">
        <v>56.34</v>
      </c>
      <c r="BU252" s="27"/>
      <c r="BV252" s="27"/>
      <c r="BW252" s="42"/>
      <c r="BX252" s="43">
        <f t="shared" si="26"/>
        <v>56.34</v>
      </c>
      <c r="BY252" s="199">
        <f t="shared" si="27"/>
        <v>62.527435982707011</v>
      </c>
      <c r="BZ252" s="44"/>
      <c r="CA252" s="45"/>
    </row>
    <row r="253" spans="1:80" ht="68.3" customHeight="1">
      <c r="A253" s="149" t="s">
        <v>113</v>
      </c>
      <c r="B253" s="151" t="s">
        <v>193</v>
      </c>
      <c r="C253" s="112" t="s">
        <v>240</v>
      </c>
      <c r="D253" s="16">
        <v>78148</v>
      </c>
      <c r="E253" s="41">
        <v>4291</v>
      </c>
      <c r="F253" s="147"/>
      <c r="G253" s="32"/>
      <c r="H253" s="32"/>
      <c r="I253" s="150">
        <v>487.72</v>
      </c>
      <c r="J253" s="57"/>
      <c r="K253" s="150">
        <v>0.66</v>
      </c>
      <c r="L253" s="150">
        <v>138.9</v>
      </c>
      <c r="M253" s="150">
        <v>0.48</v>
      </c>
      <c r="N253" s="150">
        <v>157.06</v>
      </c>
      <c r="O253" s="57"/>
      <c r="P253" s="57"/>
      <c r="Q253" s="57"/>
      <c r="R253" s="150">
        <v>6.86</v>
      </c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214">
        <v>39.020000000000003</v>
      </c>
      <c r="AD253" s="184"/>
      <c r="AE253" s="184"/>
      <c r="AF253" s="184"/>
      <c r="AG253" s="207">
        <v>145.62</v>
      </c>
      <c r="AH253" s="184"/>
      <c r="AI253" s="207">
        <v>0.16</v>
      </c>
      <c r="AJ253" s="290"/>
      <c r="AK253" s="265"/>
      <c r="AL253" s="239">
        <v>0.19900000000000001</v>
      </c>
      <c r="AM253" s="265"/>
      <c r="AN253" s="265"/>
      <c r="AO253" s="265"/>
      <c r="AP253" s="265"/>
      <c r="AQ253" s="265"/>
      <c r="AR253" s="265"/>
      <c r="AS253" s="265"/>
      <c r="AT253" s="265"/>
      <c r="AU253" s="179"/>
      <c r="AV253" s="180"/>
      <c r="AW253" s="180"/>
      <c r="AX253" s="265"/>
      <c r="AY253" s="265"/>
      <c r="AZ253" s="265"/>
      <c r="BA253" s="265"/>
      <c r="BB253" s="265"/>
      <c r="BC253" s="265"/>
      <c r="BD253" s="265"/>
      <c r="BE253" s="265"/>
      <c r="BF253" s="180"/>
      <c r="BG253" s="180"/>
      <c r="BH253" s="265"/>
      <c r="BI253" s="265"/>
      <c r="BJ253" s="265"/>
      <c r="BK253" s="265"/>
      <c r="BL253" s="265"/>
      <c r="BM253" s="265"/>
      <c r="BN253" s="265"/>
      <c r="BO253" s="145"/>
      <c r="BP253" s="180"/>
      <c r="BQ253" s="265"/>
      <c r="BR253" s="289"/>
      <c r="BS253" s="26">
        <f t="shared" si="23"/>
        <v>976.67900000000009</v>
      </c>
      <c r="BT253" s="305">
        <v>512.05999999999995</v>
      </c>
      <c r="BU253" s="27"/>
      <c r="BV253" s="27"/>
      <c r="BW253" s="42"/>
      <c r="BX253" s="43">
        <f t="shared" si="26"/>
        <v>512.05999999999995</v>
      </c>
      <c r="BY253" s="199">
        <f t="shared" si="27"/>
        <v>65.604447791050006</v>
      </c>
      <c r="BZ253" s="56"/>
      <c r="CA253" s="40"/>
    </row>
    <row r="254" spans="1:80" ht="67.75" customHeight="1">
      <c r="A254" s="149" t="s">
        <v>113</v>
      </c>
      <c r="B254" s="151" t="s">
        <v>193</v>
      </c>
      <c r="C254" s="112" t="s">
        <v>205</v>
      </c>
      <c r="D254" s="16">
        <v>78149</v>
      </c>
      <c r="E254" s="41">
        <v>5893</v>
      </c>
      <c r="F254" s="147"/>
      <c r="G254" s="24"/>
      <c r="H254" s="24"/>
      <c r="I254" s="143">
        <v>757.94</v>
      </c>
      <c r="J254" s="109"/>
      <c r="K254" s="101"/>
      <c r="L254" s="143">
        <v>113.88</v>
      </c>
      <c r="M254" s="143">
        <v>167.46</v>
      </c>
      <c r="N254" s="143">
        <v>235.8</v>
      </c>
      <c r="O254" s="57"/>
      <c r="P254" s="101"/>
      <c r="Q254" s="101"/>
      <c r="R254" s="57"/>
      <c r="S254" s="143">
        <v>5.76</v>
      </c>
      <c r="T254" s="143">
        <v>7.3</v>
      </c>
      <c r="U254" s="143">
        <v>22.06</v>
      </c>
      <c r="V254" s="143">
        <v>25.33</v>
      </c>
      <c r="W254" s="25"/>
      <c r="X254" s="143">
        <v>67.739999999999995</v>
      </c>
      <c r="Y254" s="101"/>
      <c r="Z254" s="101"/>
      <c r="AA254" s="109"/>
      <c r="AB254" s="143">
        <v>111.06</v>
      </c>
      <c r="AC254" s="214">
        <v>112.17</v>
      </c>
      <c r="AD254" s="183"/>
      <c r="AE254" s="141"/>
      <c r="AF254" s="141"/>
      <c r="AG254" s="164">
        <v>306.7</v>
      </c>
      <c r="AH254" s="265"/>
      <c r="AI254" s="164">
        <v>0.14000000000000001</v>
      </c>
      <c r="AJ254" s="141"/>
      <c r="AK254" s="141"/>
      <c r="AL254" s="141"/>
      <c r="AM254" s="141"/>
      <c r="AN254" s="141"/>
      <c r="AO254" s="141"/>
      <c r="AP254" s="164">
        <v>4</v>
      </c>
      <c r="AQ254" s="141"/>
      <c r="AR254" s="180"/>
      <c r="AS254" s="141"/>
      <c r="AT254" s="141"/>
      <c r="AU254" s="179"/>
      <c r="AV254" s="180"/>
      <c r="AW254" s="180"/>
      <c r="AX254" s="180"/>
      <c r="AY254" s="180"/>
      <c r="AZ254" s="180"/>
      <c r="BA254" s="180"/>
      <c r="BB254" s="180"/>
      <c r="BC254" s="180"/>
      <c r="BD254" s="141"/>
      <c r="BE254" s="141"/>
      <c r="BF254" s="180"/>
      <c r="BG254" s="180"/>
      <c r="BH254" s="180"/>
      <c r="BI254" s="180"/>
      <c r="BJ254" s="180"/>
      <c r="BK254" s="180"/>
      <c r="BL254" s="180"/>
      <c r="BM254" s="180"/>
      <c r="BN254" s="180"/>
      <c r="BO254" s="145"/>
      <c r="BP254" s="180"/>
      <c r="BQ254" s="180"/>
      <c r="BR254" s="264"/>
      <c r="BS254" s="26">
        <f t="shared" ref="BS254:BS262" si="28">SUM(G254:BR254)</f>
        <v>1937.34</v>
      </c>
      <c r="BT254" s="305">
        <v>826.44</v>
      </c>
      <c r="BU254" s="27"/>
      <c r="BV254" s="27"/>
      <c r="BW254" s="42"/>
      <c r="BX254" s="43">
        <f t="shared" si="26"/>
        <v>826.44</v>
      </c>
      <c r="BY254" s="199">
        <f t="shared" si="27"/>
        <v>70.097475197012798</v>
      </c>
      <c r="BZ254" s="116">
        <v>117.12</v>
      </c>
      <c r="CA254" s="63"/>
    </row>
    <row r="255" spans="1:80" ht="60.8" customHeight="1">
      <c r="A255" s="149" t="s">
        <v>113</v>
      </c>
      <c r="B255" s="151" t="s">
        <v>193</v>
      </c>
      <c r="C255" s="112" t="s">
        <v>515</v>
      </c>
      <c r="D255" s="21">
        <v>78150</v>
      </c>
      <c r="E255" s="41">
        <v>8616</v>
      </c>
      <c r="F255" s="147"/>
      <c r="G255" s="24"/>
      <c r="H255" s="24"/>
      <c r="I255" s="143">
        <v>1030.78</v>
      </c>
      <c r="J255" s="101"/>
      <c r="K255" s="143">
        <v>71.12</v>
      </c>
      <c r="L255" s="143">
        <v>422.38</v>
      </c>
      <c r="M255" s="143">
        <v>47.84</v>
      </c>
      <c r="N255" s="171">
        <v>329.42</v>
      </c>
      <c r="O255" s="57"/>
      <c r="P255" s="101"/>
      <c r="Q255" s="101"/>
      <c r="R255" s="150">
        <v>5.51</v>
      </c>
      <c r="S255" s="101"/>
      <c r="T255" s="143">
        <v>17.75</v>
      </c>
      <c r="U255" s="143">
        <v>16.8</v>
      </c>
      <c r="V255" s="143">
        <v>16.079999999999998</v>
      </c>
      <c r="W255" s="101"/>
      <c r="X255" s="101"/>
      <c r="Y255" s="101"/>
      <c r="Z255" s="101"/>
      <c r="AA255" s="109"/>
      <c r="AB255" s="101"/>
      <c r="AC255" s="214">
        <v>215.34</v>
      </c>
      <c r="AD255" s="183"/>
      <c r="AE255" s="141"/>
      <c r="AF255" s="141"/>
      <c r="AG255" s="164">
        <v>309.14</v>
      </c>
      <c r="AH255" s="265"/>
      <c r="AI255" s="164">
        <v>0.64</v>
      </c>
      <c r="AJ255" s="141"/>
      <c r="AK255" s="141"/>
      <c r="AL255" s="164">
        <v>0.22</v>
      </c>
      <c r="AM255" s="141"/>
      <c r="AN255" s="141"/>
      <c r="AO255" s="141"/>
      <c r="AP255" s="164">
        <v>1.66</v>
      </c>
      <c r="AQ255" s="141"/>
      <c r="AR255" s="180"/>
      <c r="AS255" s="180"/>
      <c r="AT255" s="164">
        <v>0.8</v>
      </c>
      <c r="AU255" s="179"/>
      <c r="AV255" s="180"/>
      <c r="AW255" s="180"/>
      <c r="AX255" s="180"/>
      <c r="AY255" s="180"/>
      <c r="AZ255" s="180"/>
      <c r="BA255" s="180"/>
      <c r="BB255" s="180"/>
      <c r="BC255" s="180"/>
      <c r="BD255" s="180"/>
      <c r="BE255" s="180"/>
      <c r="BF255" s="297"/>
      <c r="BG255" s="180"/>
      <c r="BH255" s="180"/>
      <c r="BI255" s="180"/>
      <c r="BJ255" s="180"/>
      <c r="BK255" s="180"/>
      <c r="BL255" s="180"/>
      <c r="BM255" s="180"/>
      <c r="BN255" s="180"/>
      <c r="BO255" s="214">
        <v>54.42</v>
      </c>
      <c r="BP255" s="180"/>
      <c r="BQ255" s="180"/>
      <c r="BR255" s="145"/>
      <c r="BS255" s="26">
        <f t="shared" si="28"/>
        <v>2539.8999999999996</v>
      </c>
      <c r="BT255" s="305">
        <v>1089.5999999999999</v>
      </c>
      <c r="BU255" s="27"/>
      <c r="BV255" s="101"/>
      <c r="BW255" s="42"/>
      <c r="BX255" s="43">
        <f t="shared" si="26"/>
        <v>1089.5999999999999</v>
      </c>
      <c r="BY255" s="199">
        <f t="shared" si="27"/>
        <v>69.979335996693763</v>
      </c>
      <c r="BZ255" s="117"/>
      <c r="CA255" s="118"/>
      <c r="CB255" s="1">
        <v>164.5</v>
      </c>
    </row>
    <row r="256" spans="1:80" ht="72.7" customHeight="1">
      <c r="A256" s="149" t="s">
        <v>113</v>
      </c>
      <c r="B256" s="151" t="s">
        <v>193</v>
      </c>
      <c r="C256" s="152" t="s">
        <v>516</v>
      </c>
      <c r="D256" s="21">
        <v>78152</v>
      </c>
      <c r="E256" s="41">
        <v>1025</v>
      </c>
      <c r="F256" s="147">
        <v>23</v>
      </c>
      <c r="G256" s="171">
        <v>3.5270000000000001</v>
      </c>
      <c r="H256" s="50"/>
      <c r="I256" s="143">
        <v>145.46</v>
      </c>
      <c r="J256" s="101"/>
      <c r="K256" s="101"/>
      <c r="L256" s="143">
        <v>11.02</v>
      </c>
      <c r="M256" s="143">
        <v>15.64</v>
      </c>
      <c r="N256" s="143">
        <v>40.42</v>
      </c>
      <c r="O256" s="101"/>
      <c r="P256" s="101"/>
      <c r="Q256" s="101"/>
      <c r="R256" s="143">
        <v>1.27</v>
      </c>
      <c r="S256" s="101"/>
      <c r="T256" s="101"/>
      <c r="U256" s="101"/>
      <c r="V256" s="143">
        <v>17.760000000000002</v>
      </c>
      <c r="W256" s="101"/>
      <c r="X256" s="101"/>
      <c r="Y256" s="101"/>
      <c r="Z256" s="101"/>
      <c r="AA256" s="101"/>
      <c r="AB256" s="101"/>
      <c r="AC256" s="214">
        <v>23.82</v>
      </c>
      <c r="AD256" s="141"/>
      <c r="AE256" s="141"/>
      <c r="AF256" s="141"/>
      <c r="AG256" s="164">
        <v>29.36</v>
      </c>
      <c r="AH256" s="141"/>
      <c r="AI256" s="164">
        <v>5.5E-2</v>
      </c>
      <c r="AJ256" s="141"/>
      <c r="AK256" s="141"/>
      <c r="AL256" s="164">
        <v>1.4E-2</v>
      </c>
      <c r="AM256" s="141"/>
      <c r="AN256" s="141"/>
      <c r="AO256" s="141"/>
      <c r="AP256" s="141"/>
      <c r="AQ256" s="141"/>
      <c r="AR256" s="141"/>
      <c r="AS256" s="141"/>
      <c r="AT256" s="141"/>
      <c r="AU256" s="179"/>
      <c r="AV256" s="180"/>
      <c r="AW256" s="180"/>
      <c r="AX256" s="141"/>
      <c r="AY256" s="141"/>
      <c r="AZ256" s="141"/>
      <c r="BA256" s="141"/>
      <c r="BB256" s="141"/>
      <c r="BC256" s="141"/>
      <c r="BD256" s="141"/>
      <c r="BE256" s="141"/>
      <c r="BF256" s="180"/>
      <c r="BG256" s="180"/>
      <c r="BH256" s="141"/>
      <c r="BI256" s="141"/>
      <c r="BJ256" s="141"/>
      <c r="BK256" s="141"/>
      <c r="BL256" s="141"/>
      <c r="BM256" s="141"/>
      <c r="BN256" s="141"/>
      <c r="BO256" s="145"/>
      <c r="BP256" s="180"/>
      <c r="BQ256" s="141"/>
      <c r="BR256" s="261"/>
      <c r="BS256" s="26">
        <f t="shared" si="28"/>
        <v>288.34600000000006</v>
      </c>
      <c r="BT256" s="213">
        <v>87.94</v>
      </c>
      <c r="BU256" s="27"/>
      <c r="BV256" s="27"/>
      <c r="BW256" s="42"/>
      <c r="BX256" s="43">
        <f t="shared" si="26"/>
        <v>87.94</v>
      </c>
      <c r="BY256" s="199">
        <f t="shared" si="27"/>
        <v>76.629478641246294</v>
      </c>
      <c r="BZ256" s="44"/>
      <c r="CA256" s="45"/>
    </row>
    <row r="257" spans="1:79" ht="63.7" customHeight="1">
      <c r="A257" s="20" t="s">
        <v>113</v>
      </c>
      <c r="B257" s="189" t="s">
        <v>193</v>
      </c>
      <c r="C257" s="152" t="s">
        <v>206</v>
      </c>
      <c r="D257" s="16">
        <v>78143</v>
      </c>
      <c r="E257" s="41">
        <v>2587</v>
      </c>
      <c r="F257" s="147"/>
      <c r="G257" s="49"/>
      <c r="H257" s="50"/>
      <c r="I257" s="165">
        <v>61.32</v>
      </c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45"/>
      <c r="AD257" s="145"/>
      <c r="AE257" s="145"/>
      <c r="AF257" s="145"/>
      <c r="AG257" s="145"/>
      <c r="AH257" s="145"/>
      <c r="AI257" s="145"/>
      <c r="AJ257" s="145"/>
      <c r="AK257" s="145"/>
      <c r="AL257" s="145"/>
      <c r="AM257" s="145"/>
      <c r="AN257" s="145"/>
      <c r="AO257" s="145"/>
      <c r="AP257" s="145"/>
      <c r="AQ257" s="145"/>
      <c r="AR257" s="145"/>
      <c r="AS257" s="145"/>
      <c r="AT257" s="145"/>
      <c r="AU257" s="179"/>
      <c r="AV257" s="180"/>
      <c r="AW257" s="180"/>
      <c r="AX257" s="145"/>
      <c r="AY257" s="145"/>
      <c r="AZ257" s="145"/>
      <c r="BA257" s="145"/>
      <c r="BB257" s="145"/>
      <c r="BC257" s="145"/>
      <c r="BD257" s="145"/>
      <c r="BE257" s="145"/>
      <c r="BF257" s="180"/>
      <c r="BG257" s="180"/>
      <c r="BH257" s="145"/>
      <c r="BI257" s="145"/>
      <c r="BJ257" s="145"/>
      <c r="BK257" s="145"/>
      <c r="BL257" s="145"/>
      <c r="BM257" s="145"/>
      <c r="BN257" s="145"/>
      <c r="BO257" s="145"/>
      <c r="BP257" s="180"/>
      <c r="BQ257" s="145"/>
      <c r="BR257" s="145"/>
      <c r="BS257" s="78">
        <f t="shared" si="28"/>
        <v>61.32</v>
      </c>
      <c r="BT257" s="305">
        <v>303.58</v>
      </c>
      <c r="BU257" s="27"/>
      <c r="BV257" s="27"/>
      <c r="BW257" s="42"/>
      <c r="BX257" s="43">
        <f t="shared" si="26"/>
        <v>303.58</v>
      </c>
      <c r="BY257" s="199">
        <f t="shared" si="27"/>
        <v>16.804604001096191</v>
      </c>
      <c r="BZ257" s="44"/>
      <c r="CA257" s="45"/>
    </row>
    <row r="258" spans="1:79" ht="66.75" customHeight="1">
      <c r="A258" s="149" t="s">
        <v>113</v>
      </c>
      <c r="B258" s="151" t="s">
        <v>193</v>
      </c>
      <c r="C258" s="152" t="s">
        <v>517</v>
      </c>
      <c r="D258" s="148">
        <v>78154</v>
      </c>
      <c r="E258" s="41">
        <v>5418</v>
      </c>
      <c r="F258" s="147"/>
      <c r="G258" s="101"/>
      <c r="H258" s="101"/>
      <c r="I258" s="143">
        <v>967.52</v>
      </c>
      <c r="J258" s="101"/>
      <c r="K258" s="143">
        <v>581.34</v>
      </c>
      <c r="L258" s="143">
        <v>162.80000000000001</v>
      </c>
      <c r="M258" s="164">
        <v>151.97999999999999</v>
      </c>
      <c r="N258" s="143">
        <v>335.12</v>
      </c>
      <c r="O258" s="101"/>
      <c r="P258" s="101"/>
      <c r="Q258" s="101"/>
      <c r="R258" s="143">
        <v>7.9</v>
      </c>
      <c r="S258" s="101"/>
      <c r="T258" s="143">
        <v>24.74</v>
      </c>
      <c r="U258" s="143">
        <v>20.36</v>
      </c>
      <c r="V258" s="101"/>
      <c r="W258" s="101"/>
      <c r="X258" s="101"/>
      <c r="Y258" s="101"/>
      <c r="Z258" s="101"/>
      <c r="AA258" s="101"/>
      <c r="AB258" s="143">
        <v>37.22</v>
      </c>
      <c r="AC258" s="214">
        <v>109.78</v>
      </c>
      <c r="AD258" s="141"/>
      <c r="AE258" s="141"/>
      <c r="AF258" s="141"/>
      <c r="AG258" s="164">
        <v>305.92</v>
      </c>
      <c r="AH258" s="141"/>
      <c r="AI258" s="141"/>
      <c r="AJ258" s="141"/>
      <c r="AK258" s="141"/>
      <c r="AL258" s="141"/>
      <c r="AM258" s="141"/>
      <c r="AN258" s="141"/>
      <c r="AO258" s="141"/>
      <c r="AP258" s="164">
        <v>3.05</v>
      </c>
      <c r="AQ258" s="141"/>
      <c r="AR258" s="141"/>
      <c r="AS258" s="141"/>
      <c r="AT258" s="141"/>
      <c r="AU258" s="179"/>
      <c r="AV258" s="180"/>
      <c r="AW258" s="180"/>
      <c r="AX258" s="141"/>
      <c r="AY258" s="141"/>
      <c r="AZ258" s="141"/>
      <c r="BA258" s="141"/>
      <c r="BB258" s="141"/>
      <c r="BC258" s="141"/>
      <c r="BD258" s="141"/>
      <c r="BE258" s="141"/>
      <c r="BF258" s="180"/>
      <c r="BG258" s="180"/>
      <c r="BH258" s="141"/>
      <c r="BI258" s="141"/>
      <c r="BJ258" s="141"/>
      <c r="BK258" s="141"/>
      <c r="BL258" s="141"/>
      <c r="BM258" s="141"/>
      <c r="BN258" s="141"/>
      <c r="BO258" s="145"/>
      <c r="BP258" s="180"/>
      <c r="BQ258" s="141"/>
      <c r="BR258" s="190"/>
      <c r="BS258" s="26">
        <f t="shared" si="28"/>
        <v>2707.7300000000005</v>
      </c>
      <c r="BT258" s="213">
        <v>1367.24</v>
      </c>
      <c r="BU258" s="27"/>
      <c r="BV258" s="27"/>
      <c r="BW258" s="42"/>
      <c r="BX258" s="43">
        <f t="shared" si="26"/>
        <v>1367.24</v>
      </c>
      <c r="BY258" s="199">
        <f t="shared" si="27"/>
        <v>66.447851149824416</v>
      </c>
      <c r="BZ258" s="44"/>
      <c r="CA258" s="45"/>
    </row>
    <row r="259" spans="1:79" ht="65.25" customHeight="1">
      <c r="A259" s="151" t="s">
        <v>113</v>
      </c>
      <c r="B259" s="189" t="s">
        <v>193</v>
      </c>
      <c r="C259" s="112" t="s">
        <v>241</v>
      </c>
      <c r="D259" s="16">
        <v>78155</v>
      </c>
      <c r="E259" s="41">
        <v>2630</v>
      </c>
      <c r="F259" s="147"/>
      <c r="G259" s="27"/>
      <c r="H259" s="27"/>
      <c r="I259" s="143">
        <v>344.2</v>
      </c>
      <c r="J259" s="101"/>
      <c r="K259" s="101"/>
      <c r="L259" s="101"/>
      <c r="M259" s="101"/>
      <c r="N259" s="32"/>
      <c r="O259" s="102"/>
      <c r="P259" s="101"/>
      <c r="Q259" s="101"/>
      <c r="R259" s="57"/>
      <c r="S259" s="101"/>
      <c r="T259" s="101"/>
      <c r="U259" s="101"/>
      <c r="V259" s="101"/>
      <c r="W259" s="101"/>
      <c r="X259" s="101"/>
      <c r="Y259" s="101"/>
      <c r="Z259" s="101"/>
      <c r="AA259" s="109"/>
      <c r="AB259" s="101"/>
      <c r="AC259" s="145"/>
      <c r="AD259" s="183"/>
      <c r="AE259" s="141"/>
      <c r="AF259" s="141"/>
      <c r="AG259" s="141"/>
      <c r="AH259" s="265"/>
      <c r="AI259" s="141"/>
      <c r="AJ259" s="141"/>
      <c r="AK259" s="141"/>
      <c r="AL259" s="141"/>
      <c r="AM259" s="141"/>
      <c r="AN259" s="141"/>
      <c r="AO259" s="141"/>
      <c r="AP259" s="141"/>
      <c r="AQ259" s="141"/>
      <c r="AR259" s="180"/>
      <c r="AS259" s="180"/>
      <c r="AT259" s="141"/>
      <c r="AU259" s="179"/>
      <c r="AV259" s="180"/>
      <c r="AW259" s="180"/>
      <c r="AX259" s="180"/>
      <c r="AY259" s="180"/>
      <c r="AZ259" s="180"/>
      <c r="BA259" s="180"/>
      <c r="BB259" s="180"/>
      <c r="BC259" s="180"/>
      <c r="BD259" s="180"/>
      <c r="BE259" s="180"/>
      <c r="BF259" s="180"/>
      <c r="BG259" s="180"/>
      <c r="BH259" s="180"/>
      <c r="BI259" s="180"/>
      <c r="BJ259" s="180"/>
      <c r="BK259" s="180"/>
      <c r="BL259" s="180"/>
      <c r="BM259" s="180"/>
      <c r="BN259" s="180"/>
      <c r="BO259" s="145"/>
      <c r="BP259" s="180"/>
      <c r="BQ259" s="180"/>
      <c r="BR259" s="264"/>
      <c r="BS259" s="26">
        <f t="shared" si="28"/>
        <v>344.2</v>
      </c>
      <c r="BT259" s="305">
        <v>257.72000000000003</v>
      </c>
      <c r="BU259" s="27"/>
      <c r="BV259" s="27"/>
      <c r="BW259" s="42"/>
      <c r="BX259" s="43">
        <f t="shared" si="26"/>
        <v>257.72000000000003</v>
      </c>
      <c r="BY259" s="201">
        <f t="shared" si="27"/>
        <v>57.183678894205201</v>
      </c>
      <c r="BZ259" s="44"/>
      <c r="CA259" s="45"/>
    </row>
    <row r="260" spans="1:79" ht="74.75" customHeight="1">
      <c r="A260" s="17" t="s">
        <v>113</v>
      </c>
      <c r="B260" s="151" t="s">
        <v>193</v>
      </c>
      <c r="C260" s="161" t="s">
        <v>539</v>
      </c>
      <c r="D260" s="16">
        <v>78151</v>
      </c>
      <c r="E260" s="41">
        <v>9555</v>
      </c>
      <c r="F260" s="147"/>
      <c r="G260" s="49"/>
      <c r="H260" s="50"/>
      <c r="I260" s="143">
        <v>1261.8599999999999</v>
      </c>
      <c r="J260" s="101"/>
      <c r="K260" s="143">
        <v>25.5</v>
      </c>
      <c r="L260" s="143">
        <v>259.92</v>
      </c>
      <c r="M260" s="125"/>
      <c r="N260" s="101"/>
      <c r="O260" s="125"/>
      <c r="P260" s="125"/>
      <c r="Q260" s="125"/>
      <c r="R260" s="218">
        <v>45.91</v>
      </c>
      <c r="S260" s="119"/>
      <c r="T260" s="119"/>
      <c r="U260" s="119"/>
      <c r="V260" s="119"/>
      <c r="W260" s="119"/>
      <c r="X260" s="119"/>
      <c r="Y260" s="119"/>
      <c r="Z260" s="119"/>
      <c r="AA260" s="119"/>
      <c r="AB260" s="119"/>
      <c r="AC260" s="214">
        <v>220.22</v>
      </c>
      <c r="AD260" s="185"/>
      <c r="AE260" s="185"/>
      <c r="AF260" s="185"/>
      <c r="AG260" s="183"/>
      <c r="AH260" s="185"/>
      <c r="AI260" s="221">
        <v>0.82</v>
      </c>
      <c r="AJ260" s="183"/>
      <c r="AK260" s="183"/>
      <c r="AL260" s="183"/>
      <c r="AM260" s="183"/>
      <c r="AN260" s="183"/>
      <c r="AO260" s="183"/>
      <c r="AP260" s="221">
        <v>5.87</v>
      </c>
      <c r="AQ260" s="185"/>
      <c r="AR260" s="185"/>
      <c r="AS260" s="185"/>
      <c r="AT260" s="183"/>
      <c r="AU260" s="179"/>
      <c r="AV260" s="180"/>
      <c r="AW260" s="180"/>
      <c r="AX260" s="185"/>
      <c r="AY260" s="185"/>
      <c r="AZ260" s="185"/>
      <c r="BA260" s="185"/>
      <c r="BB260" s="185"/>
      <c r="BC260" s="185"/>
      <c r="BD260" s="185"/>
      <c r="BE260" s="185"/>
      <c r="BF260" s="180"/>
      <c r="BG260" s="180"/>
      <c r="BH260" s="185"/>
      <c r="BI260" s="185"/>
      <c r="BJ260" s="185"/>
      <c r="BK260" s="185"/>
      <c r="BL260" s="185"/>
      <c r="BM260" s="185"/>
      <c r="BN260" s="164"/>
      <c r="BO260" s="164"/>
      <c r="BP260" s="164"/>
      <c r="BQ260" s="164"/>
      <c r="BR260" s="164"/>
      <c r="BS260" s="26">
        <f t="shared" si="28"/>
        <v>1820.1</v>
      </c>
      <c r="BT260" s="305">
        <v>876.56</v>
      </c>
      <c r="BU260" s="27"/>
      <c r="BV260" s="27"/>
      <c r="BW260" s="42"/>
      <c r="BX260" s="94">
        <f t="shared" si="26"/>
        <v>876.56</v>
      </c>
      <c r="BY260" s="201">
        <f t="shared" si="27"/>
        <v>67.494604436599346</v>
      </c>
      <c r="BZ260" s="44"/>
      <c r="CA260" s="45"/>
    </row>
    <row r="261" spans="1:79" ht="70.650000000000006" customHeight="1" thickBot="1">
      <c r="A261" s="17" t="s">
        <v>113</v>
      </c>
      <c r="B261" s="209" t="s">
        <v>193</v>
      </c>
      <c r="C261" s="162" t="s">
        <v>554</v>
      </c>
      <c r="D261" s="110"/>
      <c r="E261" s="41"/>
      <c r="F261" s="147"/>
      <c r="G261" s="49"/>
      <c r="H261" s="50"/>
      <c r="I261" s="143">
        <v>327.33999999999997</v>
      </c>
      <c r="J261" s="119"/>
      <c r="K261" s="119"/>
      <c r="L261" s="183"/>
      <c r="M261" s="183"/>
      <c r="N261" s="183"/>
      <c r="O261" s="183"/>
      <c r="P261" s="183"/>
      <c r="Q261" s="183"/>
      <c r="R261" s="183"/>
      <c r="S261" s="183"/>
      <c r="T261" s="183"/>
      <c r="U261" s="183"/>
      <c r="V261" s="183"/>
      <c r="W261" s="183"/>
      <c r="X261" s="119"/>
      <c r="Y261" s="119"/>
      <c r="Z261" s="119"/>
      <c r="AA261" s="119"/>
      <c r="AB261" s="119"/>
      <c r="AC261" s="145"/>
      <c r="AD261" s="183"/>
      <c r="AE261" s="183"/>
      <c r="AF261" s="183"/>
      <c r="AG261" s="183"/>
      <c r="AH261" s="183"/>
      <c r="AI261" s="183"/>
      <c r="AJ261" s="183"/>
      <c r="AK261" s="183"/>
      <c r="AL261" s="183"/>
      <c r="AM261" s="183"/>
      <c r="AN261" s="183"/>
      <c r="AO261" s="183"/>
      <c r="AP261" s="183"/>
      <c r="AQ261" s="183"/>
      <c r="AR261" s="183"/>
      <c r="AS261" s="183"/>
      <c r="AT261" s="183"/>
      <c r="AU261" s="179"/>
      <c r="AV261" s="180"/>
      <c r="AW261" s="180"/>
      <c r="AX261" s="183"/>
      <c r="AY261" s="183"/>
      <c r="AZ261" s="183"/>
      <c r="BA261" s="183"/>
      <c r="BB261" s="183"/>
      <c r="BC261" s="183"/>
      <c r="BD261" s="183"/>
      <c r="BE261" s="183"/>
      <c r="BF261" s="180"/>
      <c r="BG261" s="180"/>
      <c r="BH261" s="183"/>
      <c r="BI261" s="183"/>
      <c r="BJ261" s="183"/>
      <c r="BK261" s="183"/>
      <c r="BL261" s="183"/>
      <c r="BM261" s="183"/>
      <c r="BN261" s="183"/>
      <c r="BO261" s="183"/>
      <c r="BP261" s="180"/>
      <c r="BQ261" s="183"/>
      <c r="BR261" s="261"/>
      <c r="BS261" s="26">
        <f t="shared" si="28"/>
        <v>327.33999999999997</v>
      </c>
      <c r="BT261" s="305">
        <v>204.4</v>
      </c>
      <c r="BU261" s="27"/>
      <c r="BV261" s="27"/>
      <c r="BW261" s="42"/>
      <c r="BX261" s="85">
        <f t="shared" si="26"/>
        <v>204.4</v>
      </c>
      <c r="BY261" s="199">
        <f t="shared" si="27"/>
        <v>61.560160980930526</v>
      </c>
      <c r="BZ261" s="73"/>
      <c r="CA261" s="45"/>
    </row>
    <row r="262" spans="1:79" ht="68.599999999999994" customHeight="1" thickBot="1">
      <c r="A262" s="151" t="s">
        <v>113</v>
      </c>
      <c r="B262" s="151" t="s">
        <v>193</v>
      </c>
      <c r="C262" s="112" t="s">
        <v>540</v>
      </c>
      <c r="D262" s="16">
        <v>781157</v>
      </c>
      <c r="E262" s="41">
        <v>73920</v>
      </c>
      <c r="F262" s="147"/>
      <c r="G262" s="24"/>
      <c r="H262" s="24"/>
      <c r="I262" s="143">
        <v>3957</v>
      </c>
      <c r="J262" s="143">
        <v>758.62</v>
      </c>
      <c r="K262" s="143">
        <v>1185.97</v>
      </c>
      <c r="L262" s="143">
        <v>1137.74</v>
      </c>
      <c r="M262" s="143">
        <v>2450.42</v>
      </c>
      <c r="N262" s="171">
        <v>1394.6</v>
      </c>
      <c r="O262" s="57"/>
      <c r="P262" s="101"/>
      <c r="Q262" s="101"/>
      <c r="R262" s="150">
        <v>64.540000000000006</v>
      </c>
      <c r="S262" s="101"/>
      <c r="T262" s="143">
        <v>174.7</v>
      </c>
      <c r="U262" s="143">
        <v>159.56</v>
      </c>
      <c r="V262" s="143">
        <v>122.38</v>
      </c>
      <c r="W262" s="143">
        <v>0.8</v>
      </c>
      <c r="X262" s="101"/>
      <c r="Y262" s="101"/>
      <c r="Z262" s="101"/>
      <c r="AA262" s="109"/>
      <c r="AB262" s="101"/>
      <c r="AC262" s="164">
        <v>1259.28</v>
      </c>
      <c r="AD262" s="183"/>
      <c r="AE262" s="141"/>
      <c r="AF262" s="141"/>
      <c r="AG262" s="233">
        <v>1443.52</v>
      </c>
      <c r="AH262" s="265"/>
      <c r="AI262" s="164">
        <v>2.6150000000000002</v>
      </c>
      <c r="AJ262" s="164">
        <v>0.35</v>
      </c>
      <c r="AK262" s="141"/>
      <c r="AL262" s="164">
        <v>0.7</v>
      </c>
      <c r="AM262" s="141"/>
      <c r="AN262" s="141"/>
      <c r="AO262" s="141"/>
      <c r="AP262" s="164">
        <v>2.36</v>
      </c>
      <c r="AQ262" s="141"/>
      <c r="AR262" s="180"/>
      <c r="AS262" s="180"/>
      <c r="AT262" s="164">
        <v>1.05</v>
      </c>
      <c r="AU262" s="141"/>
      <c r="AV262" s="180"/>
      <c r="AW262" s="180"/>
      <c r="AX262" s="180"/>
      <c r="AY262" s="180"/>
      <c r="AZ262" s="180"/>
      <c r="BA262" s="180"/>
      <c r="BB262" s="180"/>
      <c r="BC262" s="180"/>
      <c r="BD262" s="180"/>
      <c r="BE262" s="180"/>
      <c r="BF262" s="141"/>
      <c r="BG262" s="141"/>
      <c r="BH262" s="180"/>
      <c r="BI262" s="180"/>
      <c r="BJ262" s="180"/>
      <c r="BK262" s="180"/>
      <c r="BL262" s="180"/>
      <c r="BM262" s="180"/>
      <c r="BN262" s="180"/>
      <c r="BO262" s="164">
        <v>1091.18</v>
      </c>
      <c r="BP262" s="180"/>
      <c r="BQ262" s="180"/>
      <c r="BR262" s="164">
        <v>7.66</v>
      </c>
      <c r="BS262" s="26">
        <f t="shared" si="28"/>
        <v>15215.045000000002</v>
      </c>
      <c r="BT262" s="213">
        <v>26053.26</v>
      </c>
      <c r="BU262" s="27"/>
      <c r="BV262" s="27"/>
      <c r="BW262" s="42"/>
      <c r="BX262" s="43">
        <f t="shared" si="26"/>
        <v>26053.26</v>
      </c>
      <c r="BY262" s="199">
        <f t="shared" si="27"/>
        <v>36.868596856594912</v>
      </c>
      <c r="BZ262" s="120">
        <v>253.58</v>
      </c>
      <c r="CA262" s="45"/>
    </row>
    <row r="263" spans="1:79" ht="60.8" customHeight="1" thickBot="1">
      <c r="A263" s="222" t="s">
        <v>113</v>
      </c>
      <c r="B263" s="189" t="s">
        <v>350</v>
      </c>
      <c r="C263" s="152" t="s">
        <v>518</v>
      </c>
      <c r="D263" s="151">
        <v>80001</v>
      </c>
      <c r="E263" s="41">
        <v>2748</v>
      </c>
      <c r="F263" s="147"/>
      <c r="G263" s="101"/>
      <c r="H263" s="101"/>
      <c r="I263" s="143">
        <v>96.28</v>
      </c>
      <c r="J263" s="101"/>
      <c r="K263" s="101"/>
      <c r="L263" s="143"/>
      <c r="M263" s="101"/>
      <c r="N263" s="143"/>
      <c r="O263" s="101"/>
      <c r="P263" s="101"/>
      <c r="Q263" s="101"/>
      <c r="R263" s="143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214"/>
      <c r="AD263" s="141"/>
      <c r="AE263" s="141"/>
      <c r="AF263" s="141"/>
      <c r="AG263" s="164"/>
      <c r="AH263" s="141"/>
      <c r="AI263" s="141"/>
      <c r="AJ263" s="141"/>
      <c r="AK263" s="141"/>
      <c r="AL263" s="141"/>
      <c r="AM263" s="141"/>
      <c r="AN263" s="141"/>
      <c r="AO263" s="141"/>
      <c r="AP263" s="141"/>
      <c r="AQ263" s="141"/>
      <c r="AR263" s="141"/>
      <c r="AS263" s="141"/>
      <c r="AT263" s="141"/>
      <c r="AU263" s="179"/>
      <c r="AV263" s="180"/>
      <c r="AW263" s="180"/>
      <c r="AX263" s="141"/>
      <c r="AY263" s="141"/>
      <c r="AZ263" s="141"/>
      <c r="BA263" s="141"/>
      <c r="BB263" s="141"/>
      <c r="BC263" s="141"/>
      <c r="BD263" s="141"/>
      <c r="BE263" s="141"/>
      <c r="BF263" s="180"/>
      <c r="BG263" s="180"/>
      <c r="BH263" s="141"/>
      <c r="BI263" s="141"/>
      <c r="BJ263" s="141"/>
      <c r="BK263" s="141"/>
      <c r="BL263" s="141"/>
      <c r="BM263" s="141"/>
      <c r="BN263" s="141"/>
      <c r="BO263" s="145"/>
      <c r="BP263" s="180"/>
      <c r="BQ263" s="141"/>
      <c r="BR263" s="190"/>
      <c r="BS263" s="121">
        <f t="shared" ref="BS263:BS294" si="29">SUM(G263:BR263)</f>
        <v>96.28</v>
      </c>
      <c r="BT263" s="213">
        <v>761.2</v>
      </c>
      <c r="BU263" s="182"/>
      <c r="BV263" s="182"/>
      <c r="BW263" s="200"/>
      <c r="BX263" s="201">
        <f t="shared" si="26"/>
        <v>761.2</v>
      </c>
      <c r="BY263" s="199">
        <f t="shared" si="27"/>
        <v>11.228250221579513</v>
      </c>
      <c r="BZ263" s="44"/>
      <c r="CA263" s="45"/>
    </row>
    <row r="264" spans="1:79" ht="63.7" customHeight="1" thickBot="1">
      <c r="A264" s="223" t="s">
        <v>113</v>
      </c>
      <c r="B264" s="250" t="s">
        <v>350</v>
      </c>
      <c r="C264" s="152" t="s">
        <v>519</v>
      </c>
      <c r="D264" s="224">
        <v>80002</v>
      </c>
      <c r="E264" s="41">
        <v>471</v>
      </c>
      <c r="F264" s="147"/>
      <c r="G264" s="49"/>
      <c r="H264" s="50"/>
      <c r="I264" s="154"/>
      <c r="J264" s="50"/>
      <c r="K264" s="101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214">
        <v>8.85</v>
      </c>
      <c r="AD264" s="185"/>
      <c r="AE264" s="185"/>
      <c r="AF264" s="185"/>
      <c r="AG264" s="185"/>
      <c r="AH264" s="185"/>
      <c r="AI264" s="185"/>
      <c r="AJ264" s="185"/>
      <c r="AK264" s="185"/>
      <c r="AL264" s="185"/>
      <c r="AM264" s="185"/>
      <c r="AN264" s="185"/>
      <c r="AO264" s="185"/>
      <c r="AP264" s="185"/>
      <c r="AQ264" s="185"/>
      <c r="AR264" s="185"/>
      <c r="AS264" s="185"/>
      <c r="AT264" s="185"/>
      <c r="AU264" s="179"/>
      <c r="AV264" s="180"/>
      <c r="AW264" s="180"/>
      <c r="AX264" s="185"/>
      <c r="AY264" s="185"/>
      <c r="AZ264" s="185"/>
      <c r="BA264" s="185"/>
      <c r="BB264" s="185"/>
      <c r="BC264" s="185"/>
      <c r="BD264" s="185"/>
      <c r="BE264" s="185"/>
      <c r="BF264" s="180"/>
      <c r="BG264" s="180"/>
      <c r="BH264" s="185"/>
      <c r="BI264" s="185"/>
      <c r="BJ264" s="185"/>
      <c r="BK264" s="185"/>
      <c r="BL264" s="185"/>
      <c r="BM264" s="185"/>
      <c r="BN264" s="185"/>
      <c r="BO264" s="185"/>
      <c r="BP264" s="180"/>
      <c r="BQ264" s="185"/>
      <c r="BR264" s="281"/>
      <c r="BS264" s="122">
        <f t="shared" si="29"/>
        <v>8.85</v>
      </c>
      <c r="BT264" s="213">
        <v>166.96</v>
      </c>
      <c r="BU264" s="182"/>
      <c r="BV264" s="182"/>
      <c r="BW264" s="200"/>
      <c r="BX264" s="201">
        <f t="shared" si="26"/>
        <v>166.96</v>
      </c>
      <c r="BY264" s="199">
        <f t="shared" si="27"/>
        <v>5.0338433536203855</v>
      </c>
      <c r="BZ264" s="44"/>
      <c r="CA264" s="45"/>
    </row>
    <row r="265" spans="1:79" ht="65.25" customHeight="1">
      <c r="A265" s="223" t="s">
        <v>113</v>
      </c>
      <c r="B265" s="250" t="s">
        <v>350</v>
      </c>
      <c r="C265" s="152" t="s">
        <v>405</v>
      </c>
      <c r="D265" s="224">
        <v>80003</v>
      </c>
      <c r="E265" s="41">
        <v>2029</v>
      </c>
      <c r="F265" s="147"/>
      <c r="G265" s="101"/>
      <c r="H265" s="101"/>
      <c r="I265" s="143">
        <v>109.17</v>
      </c>
      <c r="J265" s="101"/>
      <c r="K265" s="101"/>
      <c r="L265" s="143">
        <v>31.82</v>
      </c>
      <c r="M265" s="143">
        <v>8.33</v>
      </c>
      <c r="N265" s="143">
        <v>40.06</v>
      </c>
      <c r="O265" s="143">
        <v>16.82</v>
      </c>
      <c r="P265" s="101"/>
      <c r="Q265" s="101"/>
      <c r="R265" s="101"/>
      <c r="S265" s="141"/>
      <c r="T265" s="141"/>
      <c r="U265" s="141"/>
      <c r="V265" s="141"/>
      <c r="W265" s="141"/>
      <c r="X265" s="101"/>
      <c r="Y265" s="101"/>
      <c r="Z265" s="143">
        <v>3.08</v>
      </c>
      <c r="AA265" s="101"/>
      <c r="AB265" s="101"/>
      <c r="AC265" s="214">
        <v>13.92</v>
      </c>
      <c r="AD265" s="203"/>
      <c r="AE265" s="203"/>
      <c r="AF265" s="203"/>
      <c r="AG265" s="164">
        <v>35.090000000000003</v>
      </c>
      <c r="AH265" s="203"/>
      <c r="AI265" s="203"/>
      <c r="AJ265" s="203"/>
      <c r="AK265" s="203"/>
      <c r="AL265" s="203"/>
      <c r="AM265" s="203"/>
      <c r="AN265" s="203"/>
      <c r="AO265" s="203"/>
      <c r="AP265" s="203"/>
      <c r="AQ265" s="203"/>
      <c r="AR265" s="203"/>
      <c r="AS265" s="203"/>
      <c r="AT265" s="141"/>
      <c r="AU265" s="179"/>
      <c r="AV265" s="180"/>
      <c r="AW265" s="180"/>
      <c r="AX265" s="203"/>
      <c r="AY265" s="203"/>
      <c r="AZ265" s="203"/>
      <c r="BA265" s="203"/>
      <c r="BB265" s="203"/>
      <c r="BC265" s="203"/>
      <c r="BD265" s="203"/>
      <c r="BE265" s="203"/>
      <c r="BF265" s="180"/>
      <c r="BG265" s="180"/>
      <c r="BH265" s="203"/>
      <c r="BI265" s="203"/>
      <c r="BJ265" s="203"/>
      <c r="BK265" s="203"/>
      <c r="BL265" s="203"/>
      <c r="BM265" s="203"/>
      <c r="BN265" s="203"/>
      <c r="BO265" s="145"/>
      <c r="BP265" s="180"/>
      <c r="BQ265" s="203"/>
      <c r="BR265" s="298"/>
      <c r="BS265" s="107">
        <f t="shared" si="29"/>
        <v>258.29000000000002</v>
      </c>
      <c r="BT265" s="213">
        <v>392.84</v>
      </c>
      <c r="BU265" s="204"/>
      <c r="BV265" s="182"/>
      <c r="BW265" s="200"/>
      <c r="BX265" s="201">
        <f t="shared" si="26"/>
        <v>392.84</v>
      </c>
      <c r="BY265" s="199">
        <f t="shared" si="27"/>
        <v>39.667961850936067</v>
      </c>
      <c r="BZ265" s="44"/>
      <c r="CA265" s="45"/>
    </row>
    <row r="266" spans="1:79" ht="70.5" customHeight="1">
      <c r="A266" s="223" t="s">
        <v>113</v>
      </c>
      <c r="B266" s="211" t="s">
        <v>350</v>
      </c>
      <c r="C266" s="152" t="s">
        <v>366</v>
      </c>
      <c r="D266" s="224">
        <v>80004</v>
      </c>
      <c r="E266" s="41">
        <v>1190</v>
      </c>
      <c r="F266" s="325"/>
      <c r="G266" s="49"/>
      <c r="H266" s="50"/>
      <c r="I266" s="343" t="s">
        <v>555</v>
      </c>
      <c r="J266" s="344"/>
      <c r="K266" s="344"/>
      <c r="L266" s="344"/>
      <c r="M266" s="344"/>
      <c r="N266" s="344"/>
      <c r="O266" s="344"/>
      <c r="P266" s="344"/>
      <c r="Q266" s="344"/>
      <c r="R266" s="344"/>
      <c r="S266" s="344"/>
      <c r="T266" s="344"/>
      <c r="U266" s="344"/>
      <c r="V266" s="344"/>
      <c r="W266" s="344"/>
      <c r="X266" s="344"/>
      <c r="Y266" s="344"/>
      <c r="Z266" s="344"/>
      <c r="AA266" s="344"/>
      <c r="AB266" s="344"/>
      <c r="AC266" s="344"/>
      <c r="AD266" s="344"/>
      <c r="AE266" s="344"/>
      <c r="AF266" s="344"/>
      <c r="AG266" s="344"/>
      <c r="AH266" s="344"/>
      <c r="AI266" s="344"/>
      <c r="AJ266" s="344"/>
      <c r="AK266" s="344"/>
      <c r="AL266" s="344"/>
      <c r="AM266" s="344"/>
      <c r="AN266" s="344"/>
      <c r="AO266" s="344"/>
      <c r="AP266" s="344"/>
      <c r="AQ266" s="344"/>
      <c r="AR266" s="344"/>
      <c r="AS266" s="344"/>
      <c r="AT266" s="344"/>
      <c r="AU266" s="344"/>
      <c r="AV266" s="344"/>
      <c r="AW266" s="344"/>
      <c r="AX266" s="344"/>
      <c r="AY266" s="344"/>
      <c r="AZ266" s="344"/>
      <c r="BA266" s="344"/>
      <c r="BB266" s="344"/>
      <c r="BC266" s="344"/>
      <c r="BD266" s="344"/>
      <c r="BE266" s="344"/>
      <c r="BF266" s="344"/>
      <c r="BG266" s="344"/>
      <c r="BH266" s="344"/>
      <c r="BI266" s="344"/>
      <c r="BJ266" s="344"/>
      <c r="BK266" s="344"/>
      <c r="BL266" s="344"/>
      <c r="BM266" s="344"/>
      <c r="BN266" s="344"/>
      <c r="BO266" s="344"/>
      <c r="BP266" s="344"/>
      <c r="BQ266" s="344"/>
      <c r="BR266" s="345"/>
      <c r="BS266" s="78">
        <f t="shared" si="29"/>
        <v>0</v>
      </c>
      <c r="BT266" s="213">
        <v>472.5</v>
      </c>
      <c r="BU266" s="182"/>
      <c r="BV266" s="182"/>
      <c r="BW266" s="200"/>
      <c r="BX266" s="201">
        <f t="shared" si="26"/>
        <v>472.5</v>
      </c>
      <c r="BY266" s="199">
        <f t="shared" si="27"/>
        <v>0</v>
      </c>
      <c r="BZ266" s="44"/>
      <c r="CA266" s="45"/>
    </row>
    <row r="267" spans="1:79" ht="67.75" customHeight="1">
      <c r="A267" s="222" t="s">
        <v>113</v>
      </c>
      <c r="B267" s="151" t="s">
        <v>350</v>
      </c>
      <c r="C267" s="152" t="s">
        <v>367</v>
      </c>
      <c r="D267" s="224">
        <v>80005</v>
      </c>
      <c r="E267" s="41">
        <v>4775</v>
      </c>
      <c r="F267" s="147"/>
      <c r="G267" s="101"/>
      <c r="H267" s="101"/>
      <c r="I267" s="143">
        <v>584.92999999999995</v>
      </c>
      <c r="J267" s="101"/>
      <c r="K267" s="143">
        <v>8.2799999999999994</v>
      </c>
      <c r="L267" s="143">
        <v>172.98</v>
      </c>
      <c r="M267" s="101"/>
      <c r="N267" s="143">
        <v>178.76</v>
      </c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214">
        <v>49.9</v>
      </c>
      <c r="AD267" s="141"/>
      <c r="AE267" s="141"/>
      <c r="AF267" s="141"/>
      <c r="AG267" s="164">
        <v>177.28</v>
      </c>
      <c r="AH267" s="141"/>
      <c r="AI267" s="141"/>
      <c r="AJ267" s="141"/>
      <c r="AK267" s="141"/>
      <c r="AL267" s="141"/>
      <c r="AM267" s="141"/>
      <c r="AN267" s="141"/>
      <c r="AO267" s="141"/>
      <c r="AP267" s="164">
        <v>1.669</v>
      </c>
      <c r="AQ267" s="141"/>
      <c r="AR267" s="141"/>
      <c r="AS267" s="141"/>
      <c r="AT267" s="141"/>
      <c r="AU267" s="179"/>
      <c r="AV267" s="180"/>
      <c r="AW267" s="180"/>
      <c r="AX267" s="141"/>
      <c r="AY267" s="141"/>
      <c r="AZ267" s="141"/>
      <c r="BA267" s="141"/>
      <c r="BB267" s="141"/>
      <c r="BC267" s="141"/>
      <c r="BD267" s="141"/>
      <c r="BE267" s="141"/>
      <c r="BF267" s="180"/>
      <c r="BG267" s="180"/>
      <c r="BH267" s="141"/>
      <c r="BI267" s="141"/>
      <c r="BJ267" s="141"/>
      <c r="BK267" s="141"/>
      <c r="BL267" s="141"/>
      <c r="BM267" s="141"/>
      <c r="BN267" s="141"/>
      <c r="BO267" s="145"/>
      <c r="BP267" s="180"/>
      <c r="BQ267" s="141"/>
      <c r="BR267" s="190"/>
      <c r="BS267" s="26">
        <f t="shared" si="29"/>
        <v>1173.799</v>
      </c>
      <c r="BT267" s="213">
        <v>435.54</v>
      </c>
      <c r="BU267" s="182"/>
      <c r="BV267" s="182"/>
      <c r="BW267" s="200"/>
      <c r="BX267" s="201">
        <f t="shared" si="26"/>
        <v>435.54</v>
      </c>
      <c r="BY267" s="199">
        <f t="shared" si="27"/>
        <v>72.936715011566861</v>
      </c>
      <c r="BZ267" s="44"/>
      <c r="CA267" s="45"/>
    </row>
    <row r="268" spans="1:79" ht="62.5" customHeight="1">
      <c r="A268" s="223" t="s">
        <v>113</v>
      </c>
      <c r="B268" s="250" t="s">
        <v>350</v>
      </c>
      <c r="C268" s="152" t="s">
        <v>351</v>
      </c>
      <c r="D268" s="224">
        <v>80006</v>
      </c>
      <c r="E268" s="41">
        <v>952</v>
      </c>
      <c r="F268" s="147"/>
      <c r="G268" s="49"/>
      <c r="H268" s="50"/>
      <c r="I268" s="50"/>
      <c r="J268" s="50"/>
      <c r="K268" s="50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214">
        <v>8.67</v>
      </c>
      <c r="AD268" s="185"/>
      <c r="AE268" s="185"/>
      <c r="AF268" s="185"/>
      <c r="AG268" s="185"/>
      <c r="AH268" s="185"/>
      <c r="AI268" s="185"/>
      <c r="AJ268" s="185"/>
      <c r="AK268" s="185"/>
      <c r="AL268" s="185"/>
      <c r="AM268" s="185"/>
      <c r="AN268" s="185"/>
      <c r="AO268" s="185"/>
      <c r="AP268" s="185"/>
      <c r="AQ268" s="185"/>
      <c r="AR268" s="185"/>
      <c r="AS268" s="185"/>
      <c r="AT268" s="185"/>
      <c r="AU268" s="179"/>
      <c r="AV268" s="180"/>
      <c r="AW268" s="180"/>
      <c r="AX268" s="185"/>
      <c r="AY268" s="185"/>
      <c r="AZ268" s="185"/>
      <c r="BA268" s="185"/>
      <c r="BB268" s="185"/>
      <c r="BC268" s="185"/>
      <c r="BD268" s="185"/>
      <c r="BE268" s="185"/>
      <c r="BF268" s="180"/>
      <c r="BG268" s="180"/>
      <c r="BH268" s="185"/>
      <c r="BI268" s="185"/>
      <c r="BJ268" s="185"/>
      <c r="BK268" s="185"/>
      <c r="BL268" s="185"/>
      <c r="BM268" s="185"/>
      <c r="BN268" s="185"/>
      <c r="BO268" s="185"/>
      <c r="BP268" s="180"/>
      <c r="BQ268" s="185"/>
      <c r="BR268" s="185"/>
      <c r="BS268" s="78">
        <f t="shared" si="29"/>
        <v>8.67</v>
      </c>
      <c r="BT268" s="213">
        <v>336.84</v>
      </c>
      <c r="BU268" s="182"/>
      <c r="BV268" s="182"/>
      <c r="BW268" s="200"/>
      <c r="BX268" s="201">
        <f t="shared" si="26"/>
        <v>336.84</v>
      </c>
      <c r="BY268" s="199">
        <f t="shared" si="27"/>
        <v>2.50933402795867</v>
      </c>
      <c r="BZ268" s="44"/>
      <c r="CA268" s="45"/>
    </row>
    <row r="269" spans="1:79" ht="69.8" customHeight="1">
      <c r="A269" s="223" t="s">
        <v>113</v>
      </c>
      <c r="B269" s="211" t="s">
        <v>350</v>
      </c>
      <c r="C269" s="152" t="s">
        <v>406</v>
      </c>
      <c r="D269" s="224">
        <v>80007</v>
      </c>
      <c r="E269" s="41">
        <v>9378</v>
      </c>
      <c r="F269" s="324"/>
      <c r="G269" s="49"/>
      <c r="H269" s="50"/>
      <c r="I269" s="143">
        <v>729.28</v>
      </c>
      <c r="J269" s="50"/>
      <c r="K269" s="50"/>
      <c r="L269" s="101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  <c r="AB269" s="119"/>
      <c r="AC269" s="145"/>
      <c r="AD269" s="183"/>
      <c r="AE269" s="183"/>
      <c r="AF269" s="183"/>
      <c r="AG269" s="183"/>
      <c r="AH269" s="183"/>
      <c r="AI269" s="183"/>
      <c r="AJ269" s="183"/>
      <c r="AK269" s="183"/>
      <c r="AL269" s="183"/>
      <c r="AM269" s="183"/>
      <c r="AN269" s="183"/>
      <c r="AO269" s="183"/>
      <c r="AP269" s="183"/>
      <c r="AQ269" s="183"/>
      <c r="AR269" s="141"/>
      <c r="AS269" s="141"/>
      <c r="AT269" s="141"/>
      <c r="AU269" s="179"/>
      <c r="AV269" s="180"/>
      <c r="AW269" s="180"/>
      <c r="AX269" s="141"/>
      <c r="AY269" s="141"/>
      <c r="AZ269" s="141"/>
      <c r="BA269" s="141"/>
      <c r="BB269" s="141"/>
      <c r="BC269" s="141"/>
      <c r="BD269" s="141"/>
      <c r="BE269" s="141"/>
      <c r="BF269" s="180"/>
      <c r="BG269" s="180"/>
      <c r="BH269" s="141"/>
      <c r="BI269" s="141"/>
      <c r="BJ269" s="141"/>
      <c r="BK269" s="141"/>
      <c r="BL269" s="141"/>
      <c r="BM269" s="141"/>
      <c r="BN269" s="141"/>
      <c r="BO269" s="145"/>
      <c r="BP269" s="180"/>
      <c r="BQ269" s="141"/>
      <c r="BR269" s="261"/>
      <c r="BS269" s="26">
        <f t="shared" si="29"/>
        <v>729.28</v>
      </c>
      <c r="BT269" s="213">
        <v>2055.2800000000002</v>
      </c>
      <c r="BU269" s="182"/>
      <c r="BV269" s="182"/>
      <c r="BW269" s="200"/>
      <c r="BX269" s="201">
        <f t="shared" si="26"/>
        <v>2055.2800000000002</v>
      </c>
      <c r="BY269" s="199">
        <f t="shared" si="27"/>
        <v>26.190134168414396</v>
      </c>
      <c r="BZ269" s="44"/>
      <c r="CA269" s="45"/>
    </row>
    <row r="270" spans="1:79" ht="60.8" customHeight="1">
      <c r="A270" s="223" t="s">
        <v>113</v>
      </c>
      <c r="B270" s="250" t="s">
        <v>350</v>
      </c>
      <c r="C270" s="152" t="s">
        <v>368</v>
      </c>
      <c r="D270" s="224">
        <v>80008</v>
      </c>
      <c r="E270" s="41">
        <v>2458</v>
      </c>
      <c r="F270" s="325"/>
      <c r="G270" s="49"/>
      <c r="H270" s="50"/>
      <c r="I270" s="143">
        <v>97.1</v>
      </c>
      <c r="J270" s="50"/>
      <c r="K270" s="50"/>
      <c r="L270" s="143">
        <v>36.65</v>
      </c>
      <c r="M270" s="101"/>
      <c r="N270" s="143">
        <v>78.290000000000006</v>
      </c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64">
        <v>12.9</v>
      </c>
      <c r="AD270" s="141"/>
      <c r="AE270" s="141"/>
      <c r="AF270" s="141"/>
      <c r="AG270" s="164">
        <v>59.7</v>
      </c>
      <c r="AH270" s="141"/>
      <c r="AI270" s="141"/>
      <c r="AJ270" s="141"/>
      <c r="AK270" s="141"/>
      <c r="AL270" s="141"/>
      <c r="AM270" s="141"/>
      <c r="AN270" s="141"/>
      <c r="AO270" s="141"/>
      <c r="AP270" s="141"/>
      <c r="AQ270" s="185"/>
      <c r="AR270" s="185"/>
      <c r="AS270" s="185"/>
      <c r="AT270" s="185"/>
      <c r="AU270" s="179"/>
      <c r="AV270" s="180"/>
      <c r="AW270" s="180"/>
      <c r="AX270" s="185"/>
      <c r="AY270" s="185"/>
      <c r="AZ270" s="185"/>
      <c r="BA270" s="185"/>
      <c r="BB270" s="185"/>
      <c r="BC270" s="185"/>
      <c r="BD270" s="185"/>
      <c r="BE270" s="185"/>
      <c r="BF270" s="180"/>
      <c r="BG270" s="180"/>
      <c r="BH270" s="185"/>
      <c r="BI270" s="185"/>
      <c r="BJ270" s="185"/>
      <c r="BK270" s="185"/>
      <c r="BL270" s="185"/>
      <c r="BM270" s="185"/>
      <c r="BN270" s="185"/>
      <c r="BO270" s="185"/>
      <c r="BP270" s="180"/>
      <c r="BQ270" s="293"/>
      <c r="BR270" s="185"/>
      <c r="BS270" s="78">
        <f t="shared" si="29"/>
        <v>284.64000000000004</v>
      </c>
      <c r="BT270" s="213">
        <v>200.52</v>
      </c>
      <c r="BU270" s="182"/>
      <c r="BV270" s="182"/>
      <c r="BW270" s="200"/>
      <c r="BX270" s="201">
        <f t="shared" si="26"/>
        <v>200.52</v>
      </c>
      <c r="BY270" s="199">
        <f t="shared" si="27"/>
        <v>58.669304971555768</v>
      </c>
      <c r="BZ270" s="44"/>
      <c r="CA270" s="45"/>
    </row>
    <row r="271" spans="1:79" ht="68.3" customHeight="1">
      <c r="A271" s="223" t="s">
        <v>113</v>
      </c>
      <c r="B271" s="250" t="s">
        <v>350</v>
      </c>
      <c r="C271" s="152" t="s">
        <v>369</v>
      </c>
      <c r="D271" s="224">
        <v>80009</v>
      </c>
      <c r="E271" s="41">
        <v>4168</v>
      </c>
      <c r="F271" s="147"/>
      <c r="G271" s="102"/>
      <c r="H271" s="123"/>
      <c r="I271" s="215">
        <v>238.28</v>
      </c>
      <c r="J271" s="81"/>
      <c r="K271" s="150">
        <v>14.6</v>
      </c>
      <c r="L271" s="150">
        <v>73.86</v>
      </c>
      <c r="M271" s="57"/>
      <c r="N271" s="150">
        <v>113.02</v>
      </c>
      <c r="O271" s="57"/>
      <c r="P271" s="57"/>
      <c r="Q271" s="57"/>
      <c r="R271" s="57"/>
      <c r="S271" s="101"/>
      <c r="T271" s="101"/>
      <c r="U271" s="150">
        <v>10.72</v>
      </c>
      <c r="V271" s="47"/>
      <c r="W271" s="47"/>
      <c r="X271" s="47"/>
      <c r="Y271" s="47"/>
      <c r="Z271" s="47"/>
      <c r="AA271" s="47"/>
      <c r="AB271" s="47"/>
      <c r="AC271" s="214">
        <v>25.89</v>
      </c>
      <c r="AD271" s="181"/>
      <c r="AE271" s="181"/>
      <c r="AF271" s="181"/>
      <c r="AG271" s="207">
        <v>66.94</v>
      </c>
      <c r="AH271" s="181"/>
      <c r="AI271" s="181"/>
      <c r="AJ271" s="181"/>
      <c r="AK271" s="181"/>
      <c r="AL271" s="181"/>
      <c r="AM271" s="181"/>
      <c r="AN271" s="181"/>
      <c r="AO271" s="181"/>
      <c r="AP271" s="237">
        <v>0.93600000000000005</v>
      </c>
      <c r="AQ271" s="141"/>
      <c r="AR271" s="141"/>
      <c r="AS271" s="141"/>
      <c r="AT271" s="164">
        <v>0.28399999999999997</v>
      </c>
      <c r="AU271" s="179"/>
      <c r="AV271" s="180"/>
      <c r="AW271" s="180"/>
      <c r="AX271" s="141"/>
      <c r="AY271" s="141"/>
      <c r="AZ271" s="141"/>
      <c r="BA271" s="141"/>
      <c r="BB271" s="141"/>
      <c r="BC271" s="141"/>
      <c r="BD271" s="141"/>
      <c r="BE271" s="141"/>
      <c r="BF271" s="180"/>
      <c r="BG271" s="180"/>
      <c r="BH271" s="141"/>
      <c r="BI271" s="141"/>
      <c r="BJ271" s="141"/>
      <c r="BK271" s="141"/>
      <c r="BL271" s="141"/>
      <c r="BM271" s="141"/>
      <c r="BN271" s="141"/>
      <c r="BO271" s="214">
        <v>8.8000000000000007</v>
      </c>
      <c r="BP271" s="180"/>
      <c r="BQ271" s="141"/>
      <c r="BR271" s="190"/>
      <c r="BS271" s="26">
        <f>SUM(G271:BR271)</f>
        <v>553.32999999999993</v>
      </c>
      <c r="BT271" s="225">
        <v>1030.1400000000001</v>
      </c>
      <c r="BU271" s="182"/>
      <c r="BV271" s="182"/>
      <c r="BW271" s="200"/>
      <c r="BX271" s="201">
        <v>928.62</v>
      </c>
      <c r="BY271" s="199">
        <f t="shared" si="27"/>
        <v>37.337966867978004</v>
      </c>
      <c r="BZ271" s="44">
        <v>3.51</v>
      </c>
      <c r="CA271" s="45"/>
    </row>
    <row r="272" spans="1:79" ht="59.95" customHeight="1">
      <c r="A272" s="223" t="s">
        <v>113</v>
      </c>
      <c r="B272" s="250" t="s">
        <v>350</v>
      </c>
      <c r="C272" s="152" t="s">
        <v>370</v>
      </c>
      <c r="D272" s="224">
        <v>80010</v>
      </c>
      <c r="E272" s="41">
        <v>1167</v>
      </c>
      <c r="F272" s="147"/>
      <c r="G272" s="101"/>
      <c r="H272" s="101"/>
      <c r="I272" s="101"/>
      <c r="J272" s="101"/>
      <c r="K272" s="101"/>
      <c r="L272" s="143">
        <v>29.12</v>
      </c>
      <c r="M272" s="101"/>
      <c r="N272" s="143">
        <v>34.950000000000003</v>
      </c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214">
        <v>20.36</v>
      </c>
      <c r="AD272" s="141"/>
      <c r="AE272" s="141"/>
      <c r="AF272" s="141"/>
      <c r="AG272" s="164">
        <v>18.03</v>
      </c>
      <c r="AH272" s="141"/>
      <c r="AI272" s="141"/>
      <c r="AJ272" s="141"/>
      <c r="AK272" s="141"/>
      <c r="AL272" s="141"/>
      <c r="AM272" s="141"/>
      <c r="AN272" s="141"/>
      <c r="AO272" s="141"/>
      <c r="AP272" s="141"/>
      <c r="AQ272" s="141"/>
      <c r="AR272" s="141"/>
      <c r="AS272" s="141"/>
      <c r="AT272" s="141"/>
      <c r="AU272" s="179"/>
      <c r="AV272" s="180"/>
      <c r="AW272" s="180"/>
      <c r="AX272" s="141"/>
      <c r="AY272" s="141"/>
      <c r="AZ272" s="141"/>
      <c r="BA272" s="141"/>
      <c r="BB272" s="141"/>
      <c r="BC272" s="141"/>
      <c r="BD272" s="141"/>
      <c r="BE272" s="141"/>
      <c r="BF272" s="180"/>
      <c r="BG272" s="180"/>
      <c r="BH272" s="141"/>
      <c r="BI272" s="141"/>
      <c r="BJ272" s="141"/>
      <c r="BK272" s="141"/>
      <c r="BL272" s="141"/>
      <c r="BM272" s="141"/>
      <c r="BN272" s="141"/>
      <c r="BO272" s="145"/>
      <c r="BP272" s="180"/>
      <c r="BQ272" s="141"/>
      <c r="BR272" s="190"/>
      <c r="BS272" s="26">
        <f>SUM(G272:BR272)</f>
        <v>102.46000000000001</v>
      </c>
      <c r="BT272" s="213">
        <v>293.7</v>
      </c>
      <c r="BU272" s="182"/>
      <c r="BV272" s="182"/>
      <c r="BW272" s="200"/>
      <c r="BX272" s="201">
        <v>285.80200000000002</v>
      </c>
      <c r="BY272" s="199">
        <f t="shared" si="27"/>
        <v>26.389396850580276</v>
      </c>
      <c r="BZ272" s="44"/>
      <c r="CA272" s="45"/>
    </row>
    <row r="273" spans="1:79" ht="69.8" customHeight="1">
      <c r="A273" s="223" t="s">
        <v>113</v>
      </c>
      <c r="B273" s="250" t="s">
        <v>350</v>
      </c>
      <c r="C273" s="152" t="s">
        <v>371</v>
      </c>
      <c r="D273" s="224">
        <v>80011</v>
      </c>
      <c r="E273" s="41">
        <v>398</v>
      </c>
      <c r="F273" s="147"/>
      <c r="G273" s="101"/>
      <c r="H273" s="101"/>
      <c r="I273" s="101"/>
      <c r="J273" s="101"/>
      <c r="K273" s="101"/>
      <c r="L273" s="143">
        <v>2.3199999999999998</v>
      </c>
      <c r="M273" s="143">
        <v>4.4000000000000004</v>
      </c>
      <c r="N273" s="143">
        <v>30.92</v>
      </c>
      <c r="O273" s="101"/>
      <c r="P273" s="101"/>
      <c r="Q273" s="101"/>
      <c r="R273" s="101"/>
      <c r="S273" s="101"/>
      <c r="T273" s="101"/>
      <c r="U273" s="143">
        <v>2.59</v>
      </c>
      <c r="V273" s="143">
        <v>0.93</v>
      </c>
      <c r="W273" s="101"/>
      <c r="X273" s="101"/>
      <c r="Y273" s="101"/>
      <c r="Z273" s="101"/>
      <c r="AA273" s="101"/>
      <c r="AB273" s="101"/>
      <c r="AC273" s="214">
        <v>6.32</v>
      </c>
      <c r="AD273" s="141"/>
      <c r="AE273" s="141"/>
      <c r="AF273" s="141"/>
      <c r="AG273" s="164">
        <v>9.0399999999999991</v>
      </c>
      <c r="AH273" s="141"/>
      <c r="AI273" s="141"/>
      <c r="AJ273" s="141"/>
      <c r="AK273" s="141"/>
      <c r="AL273" s="141"/>
      <c r="AM273" s="141"/>
      <c r="AN273" s="141"/>
      <c r="AO273" s="141"/>
      <c r="AP273" s="141"/>
      <c r="AQ273" s="141"/>
      <c r="AR273" s="141"/>
      <c r="AS273" s="141"/>
      <c r="AT273" s="141"/>
      <c r="AU273" s="179"/>
      <c r="AV273" s="180"/>
      <c r="AW273" s="180"/>
      <c r="AX273" s="141"/>
      <c r="AY273" s="141"/>
      <c r="AZ273" s="141"/>
      <c r="BA273" s="141"/>
      <c r="BB273" s="141"/>
      <c r="BC273" s="141"/>
      <c r="BD273" s="141"/>
      <c r="BE273" s="141"/>
      <c r="BF273" s="180"/>
      <c r="BG273" s="180"/>
      <c r="BH273" s="141"/>
      <c r="BI273" s="141"/>
      <c r="BJ273" s="141"/>
      <c r="BK273" s="141"/>
      <c r="BL273" s="141"/>
      <c r="BM273" s="141"/>
      <c r="BN273" s="141"/>
      <c r="BO273" s="145"/>
      <c r="BP273" s="180"/>
      <c r="BQ273" s="141"/>
      <c r="BR273" s="190"/>
      <c r="BS273" s="26">
        <f t="shared" si="29"/>
        <v>56.52</v>
      </c>
      <c r="BT273" s="213">
        <v>58.5</v>
      </c>
      <c r="BU273" s="182"/>
      <c r="BV273" s="182"/>
      <c r="BW273" s="200"/>
      <c r="BX273" s="201">
        <f t="shared" ref="BX273:BX291" si="30">BT273+BU273+BV273+BW273</f>
        <v>58.5</v>
      </c>
      <c r="BY273" s="199">
        <f t="shared" si="27"/>
        <v>49.139280125195619</v>
      </c>
      <c r="BZ273" s="44">
        <v>0.46</v>
      </c>
      <c r="CA273" s="45"/>
    </row>
    <row r="274" spans="1:79" ht="72" customHeight="1">
      <c r="A274" s="223" t="s">
        <v>113</v>
      </c>
      <c r="B274" s="211" t="s">
        <v>350</v>
      </c>
      <c r="C274" s="152" t="s">
        <v>372</v>
      </c>
      <c r="D274" s="224">
        <v>80013</v>
      </c>
      <c r="E274" s="41">
        <v>4054</v>
      </c>
      <c r="F274" s="325"/>
      <c r="G274" s="49"/>
      <c r="H274" s="50"/>
      <c r="I274" s="143">
        <v>331.15</v>
      </c>
      <c r="J274" s="50"/>
      <c r="K274" s="50"/>
      <c r="L274" s="125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45"/>
      <c r="AD274" s="185"/>
      <c r="AE274" s="185"/>
      <c r="AF274" s="185"/>
      <c r="AG274" s="141"/>
      <c r="AH274" s="185"/>
      <c r="AI274" s="185"/>
      <c r="AJ274" s="185"/>
      <c r="AK274" s="185"/>
      <c r="AL274" s="185"/>
      <c r="AM274" s="185"/>
      <c r="AN274" s="185"/>
      <c r="AO274" s="185"/>
      <c r="AP274" s="185"/>
      <c r="AQ274" s="185"/>
      <c r="AR274" s="185"/>
      <c r="AS274" s="185"/>
      <c r="AT274" s="185"/>
      <c r="AU274" s="179"/>
      <c r="AV274" s="180"/>
      <c r="AW274" s="180"/>
      <c r="AX274" s="293"/>
      <c r="AY274" s="185"/>
      <c r="AZ274" s="185"/>
      <c r="BA274" s="185"/>
      <c r="BB274" s="185"/>
      <c r="BC274" s="185"/>
      <c r="BD274" s="185"/>
      <c r="BE274" s="185"/>
      <c r="BF274" s="180"/>
      <c r="BG274" s="180"/>
      <c r="BH274" s="185"/>
      <c r="BI274" s="185"/>
      <c r="BJ274" s="185"/>
      <c r="BK274" s="185"/>
      <c r="BL274" s="185"/>
      <c r="BM274" s="185"/>
      <c r="BN274" s="185"/>
      <c r="BO274" s="185"/>
      <c r="BP274" s="180"/>
      <c r="BQ274" s="293"/>
      <c r="BR274" s="185"/>
      <c r="BS274" s="78">
        <f t="shared" si="29"/>
        <v>331.15</v>
      </c>
      <c r="BT274" s="213">
        <v>446.1</v>
      </c>
      <c r="BU274" s="182"/>
      <c r="BV274" s="182"/>
      <c r="BW274" s="200"/>
      <c r="BX274" s="201">
        <f t="shared" si="30"/>
        <v>446.1</v>
      </c>
      <c r="BY274" s="199">
        <f t="shared" si="27"/>
        <v>42.605339337407521</v>
      </c>
      <c r="BZ274" s="44"/>
      <c r="CA274" s="45"/>
    </row>
    <row r="275" spans="1:79" ht="67.75" customHeight="1">
      <c r="A275" s="223" t="s">
        <v>113</v>
      </c>
      <c r="B275" s="250" t="s">
        <v>350</v>
      </c>
      <c r="C275" s="152" t="s">
        <v>373</v>
      </c>
      <c r="D275" s="224">
        <v>80012</v>
      </c>
      <c r="E275" s="41">
        <v>8662</v>
      </c>
      <c r="F275" s="147"/>
      <c r="G275" s="49"/>
      <c r="H275" s="50"/>
      <c r="I275" s="143">
        <v>587.4</v>
      </c>
      <c r="J275" s="101"/>
      <c r="K275" s="101"/>
      <c r="L275" s="143">
        <v>188.42</v>
      </c>
      <c r="M275" s="143">
        <v>77.78</v>
      </c>
      <c r="N275" s="143">
        <v>250.46</v>
      </c>
      <c r="O275" s="101"/>
      <c r="P275" s="101"/>
      <c r="Q275" s="101"/>
      <c r="R275" s="143">
        <v>9.02</v>
      </c>
      <c r="S275" s="101"/>
      <c r="T275" s="101"/>
      <c r="U275" s="101"/>
      <c r="V275" s="101"/>
      <c r="W275" s="101"/>
      <c r="X275" s="125"/>
      <c r="Y275" s="125"/>
      <c r="Z275" s="125"/>
      <c r="AA275" s="125"/>
      <c r="AB275" s="125"/>
      <c r="AC275" s="214">
        <v>53.08</v>
      </c>
      <c r="AD275" s="185"/>
      <c r="AE275" s="185"/>
      <c r="AF275" s="185"/>
      <c r="AG275" s="164">
        <v>197.02</v>
      </c>
      <c r="AH275" s="185"/>
      <c r="AI275" s="164">
        <v>6.7000000000000004E-2</v>
      </c>
      <c r="AJ275" s="185"/>
      <c r="AK275" s="185"/>
      <c r="AL275" s="185"/>
      <c r="AM275" s="164">
        <v>2.9000000000000001E-2</v>
      </c>
      <c r="AN275" s="185"/>
      <c r="AO275" s="185"/>
      <c r="AP275" s="185"/>
      <c r="AQ275" s="185"/>
      <c r="AR275" s="185"/>
      <c r="AS275" s="185"/>
      <c r="AT275" s="185"/>
      <c r="AU275" s="179"/>
      <c r="AV275" s="180"/>
      <c r="AW275" s="180"/>
      <c r="AX275" s="185"/>
      <c r="AY275" s="185"/>
      <c r="AZ275" s="185"/>
      <c r="BA275" s="185"/>
      <c r="BB275" s="185"/>
      <c r="BC275" s="185"/>
      <c r="BD275" s="185"/>
      <c r="BE275" s="185"/>
      <c r="BF275" s="180"/>
      <c r="BG275" s="180"/>
      <c r="BH275" s="185"/>
      <c r="BI275" s="185"/>
      <c r="BJ275" s="185"/>
      <c r="BK275" s="185"/>
      <c r="BL275" s="185"/>
      <c r="BM275" s="185"/>
      <c r="BN275" s="185"/>
      <c r="BO275" s="141"/>
      <c r="BP275" s="180"/>
      <c r="BQ275" s="185"/>
      <c r="BR275" s="261"/>
      <c r="BS275" s="26">
        <f t="shared" si="29"/>
        <v>1363.2759999999998</v>
      </c>
      <c r="BT275" s="213">
        <v>1817.6</v>
      </c>
      <c r="BU275" s="182"/>
      <c r="BV275" s="182"/>
      <c r="BW275" s="200"/>
      <c r="BX275" s="201">
        <f t="shared" si="30"/>
        <v>1817.6</v>
      </c>
      <c r="BY275" s="199">
        <f>BS275/(BS275+BX275)*100</f>
        <v>42.85850815938754</v>
      </c>
      <c r="BZ275" s="44"/>
      <c r="CA275" s="45"/>
    </row>
    <row r="276" spans="1:79" ht="74.25" customHeight="1">
      <c r="A276" s="223" t="s">
        <v>113</v>
      </c>
      <c r="B276" s="211" t="s">
        <v>350</v>
      </c>
      <c r="C276" s="152" t="s">
        <v>374</v>
      </c>
      <c r="D276" s="224">
        <v>80014</v>
      </c>
      <c r="E276" s="41">
        <v>3274</v>
      </c>
      <c r="F276" s="147"/>
      <c r="G276" s="49"/>
      <c r="H276" s="50"/>
      <c r="I276" s="143">
        <v>122.13</v>
      </c>
      <c r="J276" s="50"/>
      <c r="K276" s="50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45"/>
      <c r="AD276" s="141"/>
      <c r="AE276" s="141"/>
      <c r="AF276" s="141"/>
      <c r="AG276" s="141"/>
      <c r="AH276" s="141"/>
      <c r="AI276" s="141"/>
      <c r="AJ276" s="141"/>
      <c r="AK276" s="141"/>
      <c r="AL276" s="141"/>
      <c r="AM276" s="141"/>
      <c r="AN276" s="141"/>
      <c r="AO276" s="141"/>
      <c r="AP276" s="141"/>
      <c r="AQ276" s="141"/>
      <c r="AR276" s="141"/>
      <c r="AS276" s="141"/>
      <c r="AT276" s="141"/>
      <c r="AU276" s="179"/>
      <c r="AV276" s="180"/>
      <c r="AW276" s="180"/>
      <c r="AX276" s="141"/>
      <c r="AY276" s="141"/>
      <c r="AZ276" s="141"/>
      <c r="BA276" s="141"/>
      <c r="BB276" s="141"/>
      <c r="BC276" s="141"/>
      <c r="BD276" s="141"/>
      <c r="BE276" s="141"/>
      <c r="BF276" s="180"/>
      <c r="BG276" s="180"/>
      <c r="BH276" s="141"/>
      <c r="BI276" s="141"/>
      <c r="BJ276" s="141"/>
      <c r="BK276" s="141"/>
      <c r="BL276" s="141"/>
      <c r="BM276" s="141"/>
      <c r="BN276" s="141"/>
      <c r="BO276" s="145"/>
      <c r="BP276" s="180"/>
      <c r="BQ276" s="141"/>
      <c r="BR276" s="261"/>
      <c r="BS276" s="26">
        <f t="shared" si="29"/>
        <v>122.13</v>
      </c>
      <c r="BT276" s="213">
        <v>676.76</v>
      </c>
      <c r="BU276" s="182"/>
      <c r="BV276" s="182"/>
      <c r="BW276" s="200"/>
      <c r="BX276" s="201">
        <f t="shared" si="30"/>
        <v>676.76</v>
      </c>
      <c r="BY276" s="199">
        <f t="shared" si="27"/>
        <v>15.287461352626769</v>
      </c>
      <c r="BZ276" s="44"/>
      <c r="CA276" s="45"/>
    </row>
    <row r="277" spans="1:79" ht="64.55" customHeight="1">
      <c r="A277" s="223" t="s">
        <v>113</v>
      </c>
      <c r="B277" s="250" t="s">
        <v>350</v>
      </c>
      <c r="C277" s="152" t="s">
        <v>375</v>
      </c>
      <c r="D277" s="224">
        <v>80015</v>
      </c>
      <c r="E277" s="41">
        <v>1034</v>
      </c>
      <c r="F277" s="147"/>
      <c r="G277" s="101"/>
      <c r="H277" s="101"/>
      <c r="I277" s="143">
        <v>74.040000000000006</v>
      </c>
      <c r="J277" s="101"/>
      <c r="K277" s="101"/>
      <c r="L277" s="143">
        <v>33.619999999999997</v>
      </c>
      <c r="M277" s="101"/>
      <c r="N277" s="143">
        <v>45.22</v>
      </c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214">
        <v>14.68</v>
      </c>
      <c r="AD277" s="141"/>
      <c r="AE277" s="141"/>
      <c r="AF277" s="141"/>
      <c r="AG277" s="164">
        <v>29.56</v>
      </c>
      <c r="AH277" s="141"/>
      <c r="AI277" s="141"/>
      <c r="AJ277" s="141"/>
      <c r="AK277" s="141"/>
      <c r="AL277" s="141"/>
      <c r="AM277" s="141"/>
      <c r="AN277" s="141"/>
      <c r="AO277" s="141"/>
      <c r="AP277" s="141"/>
      <c r="AQ277" s="141"/>
      <c r="AR277" s="141"/>
      <c r="AS277" s="141"/>
      <c r="AT277" s="141"/>
      <c r="AU277" s="179"/>
      <c r="AV277" s="180"/>
      <c r="AW277" s="180"/>
      <c r="AX277" s="141"/>
      <c r="AY277" s="141"/>
      <c r="AZ277" s="141"/>
      <c r="BA277" s="141"/>
      <c r="BB277" s="141"/>
      <c r="BC277" s="141"/>
      <c r="BD277" s="141"/>
      <c r="BE277" s="141"/>
      <c r="BF277" s="180"/>
      <c r="BG277" s="180"/>
      <c r="BH277" s="141"/>
      <c r="BI277" s="141"/>
      <c r="BJ277" s="141"/>
      <c r="BK277" s="141"/>
      <c r="BL277" s="141"/>
      <c r="BM277" s="141"/>
      <c r="BN277" s="141"/>
      <c r="BO277" s="145"/>
      <c r="BP277" s="180"/>
      <c r="BQ277" s="141"/>
      <c r="BR277" s="190"/>
      <c r="BS277" s="26">
        <f t="shared" si="29"/>
        <v>197.12</v>
      </c>
      <c r="BT277" s="213">
        <v>167.28</v>
      </c>
      <c r="BU277" s="182"/>
      <c r="BV277" s="182"/>
      <c r="BW277" s="200"/>
      <c r="BX277" s="201">
        <f t="shared" si="30"/>
        <v>167.28</v>
      </c>
      <c r="BY277" s="199">
        <f t="shared" si="27"/>
        <v>54.094401756311747</v>
      </c>
      <c r="BZ277" s="90"/>
      <c r="CA277" s="40"/>
    </row>
    <row r="278" spans="1:79" ht="56.25" customHeight="1">
      <c r="A278" s="223" t="s">
        <v>113</v>
      </c>
      <c r="B278" s="250" t="s">
        <v>350</v>
      </c>
      <c r="C278" s="152" t="s">
        <v>352</v>
      </c>
      <c r="D278" s="224">
        <v>80016</v>
      </c>
      <c r="E278" s="41">
        <v>782</v>
      </c>
      <c r="F278" s="147"/>
      <c r="G278" s="101"/>
      <c r="H278" s="101"/>
      <c r="I278" s="101"/>
      <c r="J278" s="101"/>
      <c r="K278" s="101"/>
      <c r="L278" s="143">
        <v>8.74</v>
      </c>
      <c r="M278" s="101"/>
      <c r="N278" s="143">
        <v>8.24</v>
      </c>
      <c r="O278" s="101"/>
      <c r="P278" s="101"/>
      <c r="Q278" s="101"/>
      <c r="R278" s="101"/>
      <c r="S278" s="101"/>
      <c r="T278" s="143">
        <v>2.0699999999999998</v>
      </c>
      <c r="U278" s="101"/>
      <c r="V278" s="101"/>
      <c r="W278" s="101"/>
      <c r="X278" s="101"/>
      <c r="Y278" s="101"/>
      <c r="Z278" s="101"/>
      <c r="AA278" s="101"/>
      <c r="AB278" s="101"/>
      <c r="AC278" s="214">
        <v>1.1399999999999999</v>
      </c>
      <c r="AD278" s="141"/>
      <c r="AE278" s="141"/>
      <c r="AF278" s="141"/>
      <c r="AG278" s="164">
        <v>10.26</v>
      </c>
      <c r="AH278" s="141"/>
      <c r="AI278" s="141"/>
      <c r="AJ278" s="141"/>
      <c r="AK278" s="141"/>
      <c r="AL278" s="141"/>
      <c r="AM278" s="141"/>
      <c r="AN278" s="141"/>
      <c r="AO278" s="141"/>
      <c r="AP278" s="141"/>
      <c r="AQ278" s="141"/>
      <c r="AR278" s="141"/>
      <c r="AS278" s="141"/>
      <c r="AT278" s="141"/>
      <c r="AU278" s="179"/>
      <c r="AV278" s="180"/>
      <c r="AW278" s="180"/>
      <c r="AX278" s="141"/>
      <c r="AY278" s="141"/>
      <c r="AZ278" s="141"/>
      <c r="BA278" s="141"/>
      <c r="BB278" s="141"/>
      <c r="BC278" s="141"/>
      <c r="BD278" s="141"/>
      <c r="BE278" s="141"/>
      <c r="BF278" s="180"/>
      <c r="BG278" s="180"/>
      <c r="BH278" s="141"/>
      <c r="BI278" s="141"/>
      <c r="BJ278" s="141"/>
      <c r="BK278" s="141"/>
      <c r="BL278" s="141"/>
      <c r="BM278" s="141"/>
      <c r="BN278" s="141"/>
      <c r="BO278" s="145"/>
      <c r="BP278" s="180"/>
      <c r="BQ278" s="141"/>
      <c r="BR278" s="190"/>
      <c r="BS278" s="26">
        <f t="shared" si="29"/>
        <v>30.450000000000003</v>
      </c>
      <c r="BT278" s="213">
        <v>193.66</v>
      </c>
      <c r="BU278" s="182"/>
      <c r="BV278" s="182"/>
      <c r="BW278" s="200"/>
      <c r="BX278" s="201">
        <f t="shared" si="30"/>
        <v>193.66</v>
      </c>
      <c r="BY278" s="199">
        <f t="shared" si="27"/>
        <v>13.587077774307261</v>
      </c>
      <c r="BZ278" s="53"/>
      <c r="CA278" s="54"/>
    </row>
    <row r="279" spans="1:79" ht="60.8" customHeight="1">
      <c r="A279" s="223" t="s">
        <v>113</v>
      </c>
      <c r="B279" s="250" t="s">
        <v>350</v>
      </c>
      <c r="C279" s="152" t="s">
        <v>376</v>
      </c>
      <c r="D279" s="224">
        <v>80017</v>
      </c>
      <c r="E279" s="41">
        <v>749</v>
      </c>
      <c r="F279" s="147"/>
      <c r="G279" s="101"/>
      <c r="H279" s="101"/>
      <c r="I279" s="143">
        <v>12.5</v>
      </c>
      <c r="J279" s="101"/>
      <c r="K279" s="101"/>
      <c r="L279" s="143">
        <v>31.88</v>
      </c>
      <c r="M279" s="143"/>
      <c r="N279" s="143">
        <v>16.829999999999998</v>
      </c>
      <c r="O279" s="143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214">
        <v>13.18</v>
      </c>
      <c r="AD279" s="141"/>
      <c r="AE279" s="141"/>
      <c r="AF279" s="141"/>
      <c r="AG279" s="164">
        <v>24.57</v>
      </c>
      <c r="AH279" s="141"/>
      <c r="AI279" s="141"/>
      <c r="AJ279" s="141"/>
      <c r="AK279" s="141"/>
      <c r="AL279" s="141"/>
      <c r="AM279" s="141"/>
      <c r="AN279" s="141"/>
      <c r="AO279" s="141"/>
      <c r="AP279" s="141"/>
      <c r="AQ279" s="141"/>
      <c r="AR279" s="141"/>
      <c r="AS279" s="141"/>
      <c r="AT279" s="141"/>
      <c r="AU279" s="179"/>
      <c r="AV279" s="180"/>
      <c r="AW279" s="180"/>
      <c r="AX279" s="141"/>
      <c r="AY279" s="141"/>
      <c r="AZ279" s="141"/>
      <c r="BA279" s="141"/>
      <c r="BB279" s="141"/>
      <c r="BC279" s="141"/>
      <c r="BD279" s="141"/>
      <c r="BE279" s="141"/>
      <c r="BF279" s="180"/>
      <c r="BG279" s="180"/>
      <c r="BH279" s="141"/>
      <c r="BI279" s="141"/>
      <c r="BJ279" s="141"/>
      <c r="BK279" s="141"/>
      <c r="BL279" s="141"/>
      <c r="BM279" s="141"/>
      <c r="BN279" s="141"/>
      <c r="BO279" s="141"/>
      <c r="BP279" s="180"/>
      <c r="BQ279" s="141"/>
      <c r="BR279" s="141"/>
      <c r="BS279" s="26">
        <f t="shared" si="29"/>
        <v>98.95999999999998</v>
      </c>
      <c r="BT279" s="213">
        <v>186.54</v>
      </c>
      <c r="BU279" s="182"/>
      <c r="BV279" s="182"/>
      <c r="BW279" s="200"/>
      <c r="BX279" s="201">
        <f t="shared" si="30"/>
        <v>186.54</v>
      </c>
      <c r="BY279" s="199">
        <f t="shared" si="27"/>
        <v>34.661996497373018</v>
      </c>
      <c r="BZ279" s="44"/>
      <c r="CA279" s="45"/>
    </row>
    <row r="280" spans="1:79" ht="63.7" customHeight="1">
      <c r="A280" s="222" t="s">
        <v>113</v>
      </c>
      <c r="B280" s="151" t="s">
        <v>350</v>
      </c>
      <c r="C280" s="152" t="s">
        <v>353</v>
      </c>
      <c r="D280" s="224">
        <v>80018</v>
      </c>
      <c r="E280" s="41">
        <v>4440</v>
      </c>
      <c r="F280" s="147"/>
      <c r="G280" s="57"/>
      <c r="H280" s="57"/>
      <c r="I280" s="150">
        <v>307.36</v>
      </c>
      <c r="J280" s="57"/>
      <c r="K280" s="150">
        <v>3.04</v>
      </c>
      <c r="L280" s="150">
        <v>112.74</v>
      </c>
      <c r="M280" s="150">
        <v>4.16</v>
      </c>
      <c r="N280" s="150">
        <v>70.69</v>
      </c>
      <c r="O280" s="57"/>
      <c r="P280" s="57"/>
      <c r="Q280" s="57"/>
      <c r="R280" s="57"/>
      <c r="S280" s="57"/>
      <c r="T280" s="150">
        <v>0.81</v>
      </c>
      <c r="U280" s="57"/>
      <c r="V280" s="57"/>
      <c r="W280" s="57"/>
      <c r="X280" s="57"/>
      <c r="Y280" s="57"/>
      <c r="Z280" s="57"/>
      <c r="AA280" s="57"/>
      <c r="AB280" s="150">
        <v>2.15</v>
      </c>
      <c r="AC280" s="214">
        <v>36.409999999999997</v>
      </c>
      <c r="AD280" s="184"/>
      <c r="AE280" s="184"/>
      <c r="AF280" s="184"/>
      <c r="AG280" s="207">
        <v>124</v>
      </c>
      <c r="AH280" s="184"/>
      <c r="AI280" s="184"/>
      <c r="AJ280" s="184"/>
      <c r="AK280" s="184"/>
      <c r="AL280" s="184"/>
      <c r="AM280" s="184"/>
      <c r="AN280" s="184"/>
      <c r="AO280" s="184"/>
      <c r="AP280" s="184"/>
      <c r="AQ280" s="184"/>
      <c r="AR280" s="184"/>
      <c r="AS280" s="184"/>
      <c r="AT280" s="184"/>
      <c r="AU280" s="179"/>
      <c r="AV280" s="180"/>
      <c r="AW280" s="180"/>
      <c r="AX280" s="184"/>
      <c r="AY280" s="184"/>
      <c r="AZ280" s="184"/>
      <c r="BA280" s="184"/>
      <c r="BB280" s="184"/>
      <c r="BC280" s="184"/>
      <c r="BD280" s="184"/>
      <c r="BE280" s="184"/>
      <c r="BF280" s="180"/>
      <c r="BG280" s="180"/>
      <c r="BH280" s="184"/>
      <c r="BI280" s="184"/>
      <c r="BJ280" s="184"/>
      <c r="BK280" s="184"/>
      <c r="BL280" s="184"/>
      <c r="BM280" s="184"/>
      <c r="BN280" s="184"/>
      <c r="BO280" s="214">
        <v>89.54</v>
      </c>
      <c r="BP280" s="180"/>
      <c r="BQ280" s="184"/>
      <c r="BR280" s="266"/>
      <c r="BS280" s="26">
        <f t="shared" si="29"/>
        <v>750.9</v>
      </c>
      <c r="BT280" s="213">
        <v>536.38</v>
      </c>
      <c r="BU280" s="182"/>
      <c r="BV280" s="182"/>
      <c r="BW280" s="200"/>
      <c r="BX280" s="201">
        <f t="shared" si="30"/>
        <v>536.38</v>
      </c>
      <c r="BY280" s="199">
        <f t="shared" si="27"/>
        <v>58.332297557640921</v>
      </c>
      <c r="BZ280" s="115"/>
      <c r="CA280" s="54"/>
    </row>
    <row r="281" spans="1:79" ht="60.8" customHeight="1">
      <c r="A281" s="223" t="s">
        <v>113</v>
      </c>
      <c r="B281" s="250" t="s">
        <v>350</v>
      </c>
      <c r="C281" s="152" t="s">
        <v>407</v>
      </c>
      <c r="D281" s="224">
        <v>80019</v>
      </c>
      <c r="E281" s="41">
        <v>413</v>
      </c>
      <c r="F281" s="147"/>
      <c r="G281" s="49"/>
      <c r="H281" s="50"/>
      <c r="I281" s="50"/>
      <c r="J281" s="50"/>
      <c r="K281" s="50"/>
      <c r="L281" s="150">
        <v>5.2</v>
      </c>
      <c r="M281" s="57"/>
      <c r="N281" s="150">
        <v>24.34</v>
      </c>
      <c r="O281" s="57"/>
      <c r="P281" s="125"/>
      <c r="Q281" s="125"/>
      <c r="R281" s="57"/>
      <c r="S281" s="125"/>
      <c r="T281" s="125"/>
      <c r="U281" s="125"/>
      <c r="V281" s="125"/>
      <c r="W281" s="125"/>
      <c r="X281" s="125"/>
      <c r="Y281" s="57"/>
      <c r="Z281" s="57"/>
      <c r="AA281" s="125"/>
      <c r="AB281" s="125"/>
      <c r="AC281" s="145"/>
      <c r="AD281" s="185"/>
      <c r="AE281" s="185"/>
      <c r="AF281" s="185"/>
      <c r="AG281" s="207">
        <v>15.76</v>
      </c>
      <c r="AH281" s="185"/>
      <c r="AI281" s="185"/>
      <c r="AJ281" s="185"/>
      <c r="AK281" s="185"/>
      <c r="AL281" s="185"/>
      <c r="AM281" s="185"/>
      <c r="AN281" s="185"/>
      <c r="AO281" s="185"/>
      <c r="AP281" s="184"/>
      <c r="AQ281" s="185"/>
      <c r="AR281" s="185"/>
      <c r="AS281" s="185"/>
      <c r="AT281" s="184"/>
      <c r="AU281" s="179"/>
      <c r="AV281" s="180"/>
      <c r="AW281" s="180"/>
      <c r="AX281" s="185"/>
      <c r="AY281" s="185"/>
      <c r="AZ281" s="185"/>
      <c r="BA281" s="185"/>
      <c r="BB281" s="185"/>
      <c r="BC281" s="185"/>
      <c r="BD281" s="185"/>
      <c r="BE281" s="185"/>
      <c r="BF281" s="180"/>
      <c r="BG281" s="180"/>
      <c r="BH281" s="185"/>
      <c r="BI281" s="185"/>
      <c r="BJ281" s="185"/>
      <c r="BK281" s="185"/>
      <c r="BL281" s="185"/>
      <c r="BM281" s="185"/>
      <c r="BN281" s="185"/>
      <c r="BO281" s="185"/>
      <c r="BP281" s="180"/>
      <c r="BQ281" s="185"/>
      <c r="BR281" s="185"/>
      <c r="BS281" s="78">
        <f t="shared" si="29"/>
        <v>45.3</v>
      </c>
      <c r="BT281" s="213">
        <v>100.84</v>
      </c>
      <c r="BU281" s="182"/>
      <c r="BV281" s="182"/>
      <c r="BW281" s="200"/>
      <c r="BX281" s="201">
        <f t="shared" si="30"/>
        <v>100.84</v>
      </c>
      <c r="BY281" s="199">
        <f t="shared" si="27"/>
        <v>30.997673463801835</v>
      </c>
      <c r="BZ281" s="44"/>
      <c r="CA281" s="45"/>
    </row>
    <row r="282" spans="1:79" ht="61.5" customHeight="1">
      <c r="A282" s="223" t="s">
        <v>113</v>
      </c>
      <c r="B282" s="250" t="s">
        <v>350</v>
      </c>
      <c r="C282" s="152" t="s">
        <v>377</v>
      </c>
      <c r="D282" s="224">
        <v>80020</v>
      </c>
      <c r="E282" s="41">
        <v>701</v>
      </c>
      <c r="F282" s="147"/>
      <c r="G282" s="101"/>
      <c r="H282" s="101"/>
      <c r="I282" s="101"/>
      <c r="J282" s="101"/>
      <c r="K282" s="101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184"/>
      <c r="AD282" s="184"/>
      <c r="AE282" s="184"/>
      <c r="AF282" s="184"/>
      <c r="AG282" s="184"/>
      <c r="AH282" s="184"/>
      <c r="AI282" s="141"/>
      <c r="AJ282" s="141"/>
      <c r="AK282" s="141"/>
      <c r="AL282" s="141"/>
      <c r="AM282" s="141"/>
      <c r="AN282" s="141"/>
      <c r="AO282" s="141"/>
      <c r="AP282" s="141"/>
      <c r="AQ282" s="141"/>
      <c r="AR282" s="141"/>
      <c r="AS282" s="141"/>
      <c r="AT282" s="141"/>
      <c r="AU282" s="179"/>
      <c r="AV282" s="180"/>
      <c r="AW282" s="180"/>
      <c r="AX282" s="141"/>
      <c r="AY282" s="141"/>
      <c r="AZ282" s="141"/>
      <c r="BA282" s="141"/>
      <c r="BB282" s="141"/>
      <c r="BC282" s="141"/>
      <c r="BD282" s="141"/>
      <c r="BE282" s="141"/>
      <c r="BF282" s="180"/>
      <c r="BG282" s="180"/>
      <c r="BH282" s="141"/>
      <c r="BI282" s="141"/>
      <c r="BJ282" s="141"/>
      <c r="BK282" s="141"/>
      <c r="BL282" s="141"/>
      <c r="BM282" s="141"/>
      <c r="BN282" s="141"/>
      <c r="BO282" s="141"/>
      <c r="BP282" s="180"/>
      <c r="BQ282" s="141"/>
      <c r="BR282" s="141"/>
      <c r="BS282" s="26">
        <f t="shared" si="29"/>
        <v>0</v>
      </c>
      <c r="BT282" s="213">
        <v>267.86</v>
      </c>
      <c r="BU282" s="182"/>
      <c r="BV282" s="182"/>
      <c r="BW282" s="200"/>
      <c r="BX282" s="201">
        <f t="shared" si="30"/>
        <v>267.86</v>
      </c>
      <c r="BY282" s="199">
        <f t="shared" si="27"/>
        <v>0</v>
      </c>
      <c r="BZ282" s="44"/>
      <c r="CA282" s="45"/>
    </row>
    <row r="283" spans="1:79" ht="66.75" customHeight="1">
      <c r="A283" s="223" t="s">
        <v>113</v>
      </c>
      <c r="B283" s="250" t="s">
        <v>350</v>
      </c>
      <c r="C283" s="152" t="s">
        <v>378</v>
      </c>
      <c r="D283" s="224">
        <v>80021</v>
      </c>
      <c r="E283" s="41">
        <v>454</v>
      </c>
      <c r="F283" s="147"/>
      <c r="G283" s="101"/>
      <c r="H283" s="101"/>
      <c r="I283" s="50"/>
      <c r="J283" s="101"/>
      <c r="K283" s="101"/>
      <c r="L283" s="143">
        <v>5.84</v>
      </c>
      <c r="M283" s="101"/>
      <c r="N283" s="143">
        <v>6.94</v>
      </c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45"/>
      <c r="AD283" s="141"/>
      <c r="AE283" s="141"/>
      <c r="AF283" s="141"/>
      <c r="AG283" s="164">
        <v>5.4</v>
      </c>
      <c r="AH283" s="141"/>
      <c r="AI283" s="141"/>
      <c r="AJ283" s="141"/>
      <c r="AK283" s="141"/>
      <c r="AL283" s="141"/>
      <c r="AM283" s="141"/>
      <c r="AN283" s="141"/>
      <c r="AO283" s="141"/>
      <c r="AP283" s="141"/>
      <c r="AQ283" s="141"/>
      <c r="AR283" s="141"/>
      <c r="AS283" s="141"/>
      <c r="AT283" s="141"/>
      <c r="AU283" s="179"/>
      <c r="AV283" s="180"/>
      <c r="AW283" s="180"/>
      <c r="AX283" s="141"/>
      <c r="AY283" s="141"/>
      <c r="AZ283" s="141"/>
      <c r="BA283" s="141"/>
      <c r="BB283" s="141"/>
      <c r="BC283" s="141"/>
      <c r="BD283" s="141"/>
      <c r="BE283" s="141"/>
      <c r="BF283" s="180"/>
      <c r="BG283" s="180"/>
      <c r="BH283" s="141"/>
      <c r="BI283" s="141"/>
      <c r="BJ283" s="141"/>
      <c r="BK283" s="141"/>
      <c r="BL283" s="141"/>
      <c r="BM283" s="141"/>
      <c r="BN283" s="141"/>
      <c r="BO283" s="145"/>
      <c r="BP283" s="180"/>
      <c r="BQ283" s="141"/>
      <c r="BR283" s="190"/>
      <c r="BS283" s="26">
        <f t="shared" si="29"/>
        <v>18.18</v>
      </c>
      <c r="BT283" s="213">
        <v>98.8</v>
      </c>
      <c r="BU283" s="182"/>
      <c r="BV283" s="182"/>
      <c r="BW283" s="200"/>
      <c r="BX283" s="201">
        <f t="shared" si="30"/>
        <v>98.8</v>
      </c>
      <c r="BY283" s="199">
        <f t="shared" si="27"/>
        <v>15.541118139852966</v>
      </c>
      <c r="BZ283" s="44"/>
      <c r="CA283" s="45"/>
    </row>
    <row r="284" spans="1:79" ht="59.95" customHeight="1">
      <c r="A284" s="223" t="s">
        <v>113</v>
      </c>
      <c r="B284" s="211" t="s">
        <v>350</v>
      </c>
      <c r="C284" s="152" t="s">
        <v>354</v>
      </c>
      <c r="D284" s="224">
        <v>80022</v>
      </c>
      <c r="E284" s="41">
        <v>1325</v>
      </c>
      <c r="F284" s="325"/>
      <c r="G284" s="49"/>
      <c r="H284" s="50"/>
      <c r="I284" s="343" t="s">
        <v>555</v>
      </c>
      <c r="J284" s="344"/>
      <c r="K284" s="344"/>
      <c r="L284" s="344"/>
      <c r="M284" s="344"/>
      <c r="N284" s="344"/>
      <c r="O284" s="344"/>
      <c r="P284" s="344"/>
      <c r="Q284" s="344"/>
      <c r="R284" s="344"/>
      <c r="S284" s="344"/>
      <c r="T284" s="344"/>
      <c r="U284" s="344"/>
      <c r="V284" s="344"/>
      <c r="W284" s="344"/>
      <c r="X284" s="344"/>
      <c r="Y284" s="344"/>
      <c r="Z284" s="344"/>
      <c r="AA284" s="344"/>
      <c r="AB284" s="344"/>
      <c r="AC284" s="344"/>
      <c r="AD284" s="344"/>
      <c r="AE284" s="344"/>
      <c r="AF284" s="344"/>
      <c r="AG284" s="344"/>
      <c r="AH284" s="344"/>
      <c r="AI284" s="344"/>
      <c r="AJ284" s="344"/>
      <c r="AK284" s="344"/>
      <c r="AL284" s="344"/>
      <c r="AM284" s="344"/>
      <c r="AN284" s="344"/>
      <c r="AO284" s="344"/>
      <c r="AP284" s="344"/>
      <c r="AQ284" s="344"/>
      <c r="AR284" s="344"/>
      <c r="AS284" s="344"/>
      <c r="AT284" s="344"/>
      <c r="AU284" s="344"/>
      <c r="AV284" s="344"/>
      <c r="AW284" s="344"/>
      <c r="AX284" s="344"/>
      <c r="AY284" s="344"/>
      <c r="AZ284" s="344"/>
      <c r="BA284" s="344"/>
      <c r="BB284" s="344"/>
      <c r="BC284" s="344"/>
      <c r="BD284" s="344"/>
      <c r="BE284" s="344"/>
      <c r="BF284" s="344"/>
      <c r="BG284" s="344"/>
      <c r="BH284" s="344"/>
      <c r="BI284" s="344"/>
      <c r="BJ284" s="344"/>
      <c r="BK284" s="344"/>
      <c r="BL284" s="344"/>
      <c r="BM284" s="344"/>
      <c r="BN284" s="344"/>
      <c r="BO284" s="344"/>
      <c r="BP284" s="344"/>
      <c r="BQ284" s="344"/>
      <c r="BR284" s="345"/>
      <c r="BS284" s="78">
        <f t="shared" si="29"/>
        <v>0</v>
      </c>
      <c r="BT284" s="213">
        <v>458.38</v>
      </c>
      <c r="BU284" s="182"/>
      <c r="BV284" s="182"/>
      <c r="BW284" s="200"/>
      <c r="BX284" s="201">
        <f t="shared" si="30"/>
        <v>458.38</v>
      </c>
      <c r="BY284" s="199">
        <f t="shared" si="27"/>
        <v>0</v>
      </c>
      <c r="BZ284" s="44"/>
      <c r="CA284" s="45"/>
    </row>
    <row r="285" spans="1:79" ht="57.25" customHeight="1">
      <c r="A285" s="223" t="s">
        <v>113</v>
      </c>
      <c r="B285" s="250" t="s">
        <v>350</v>
      </c>
      <c r="C285" s="152" t="s">
        <v>379</v>
      </c>
      <c r="D285" s="224">
        <v>80023</v>
      </c>
      <c r="E285" s="41">
        <v>2129</v>
      </c>
      <c r="F285" s="147"/>
      <c r="G285" s="49"/>
      <c r="H285" s="50"/>
      <c r="I285" s="50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145"/>
      <c r="AD285" s="205"/>
      <c r="AE285" s="205"/>
      <c r="AF285" s="205"/>
      <c r="AG285" s="205"/>
      <c r="AH285" s="205"/>
      <c r="AI285" s="205"/>
      <c r="AJ285" s="205"/>
      <c r="AK285" s="205"/>
      <c r="AL285" s="205"/>
      <c r="AM285" s="205"/>
      <c r="AN285" s="205"/>
      <c r="AO285" s="205"/>
      <c r="AP285" s="205"/>
      <c r="AQ285" s="205"/>
      <c r="AR285" s="205"/>
      <c r="AS285" s="205"/>
      <c r="AT285" s="205"/>
      <c r="AU285" s="179"/>
      <c r="AV285" s="180"/>
      <c r="AW285" s="180"/>
      <c r="AX285" s="205"/>
      <c r="AY285" s="205"/>
      <c r="AZ285" s="205"/>
      <c r="BA285" s="205"/>
      <c r="BB285" s="205"/>
      <c r="BC285" s="205"/>
      <c r="BD285" s="205"/>
      <c r="BE285" s="205"/>
      <c r="BF285" s="180"/>
      <c r="BG285" s="180"/>
      <c r="BH285" s="205"/>
      <c r="BI285" s="205"/>
      <c r="BJ285" s="205"/>
      <c r="BK285" s="205"/>
      <c r="BL285" s="205"/>
      <c r="BM285" s="205"/>
      <c r="BN285" s="205"/>
      <c r="BO285" s="205"/>
      <c r="BP285" s="180"/>
      <c r="BQ285" s="205"/>
      <c r="BR285" s="205"/>
      <c r="BS285" s="78">
        <f t="shared" si="29"/>
        <v>0</v>
      </c>
      <c r="BT285" s="213">
        <v>517.84</v>
      </c>
      <c r="BU285" s="182"/>
      <c r="BV285" s="182"/>
      <c r="BW285" s="200"/>
      <c r="BX285" s="201">
        <f t="shared" si="30"/>
        <v>517.84</v>
      </c>
      <c r="BY285" s="199">
        <f t="shared" si="27"/>
        <v>0</v>
      </c>
      <c r="BZ285" s="44"/>
      <c r="CA285" s="45"/>
    </row>
    <row r="286" spans="1:79" ht="63.7" customHeight="1">
      <c r="A286" s="223" t="s">
        <v>113</v>
      </c>
      <c r="B286" s="211" t="s">
        <v>350</v>
      </c>
      <c r="C286" s="152" t="s">
        <v>380</v>
      </c>
      <c r="D286" s="224">
        <v>80024</v>
      </c>
      <c r="E286" s="41">
        <v>707</v>
      </c>
      <c r="F286" s="147"/>
      <c r="G286" s="49"/>
      <c r="H286" s="50"/>
      <c r="I286" s="343" t="s">
        <v>555</v>
      </c>
      <c r="J286" s="344"/>
      <c r="K286" s="344"/>
      <c r="L286" s="344"/>
      <c r="M286" s="344"/>
      <c r="N286" s="344"/>
      <c r="O286" s="344"/>
      <c r="P286" s="344"/>
      <c r="Q286" s="344"/>
      <c r="R286" s="344"/>
      <c r="S286" s="344"/>
      <c r="T286" s="344"/>
      <c r="U286" s="344"/>
      <c r="V286" s="344"/>
      <c r="W286" s="344"/>
      <c r="X286" s="344"/>
      <c r="Y286" s="344"/>
      <c r="Z286" s="344"/>
      <c r="AA286" s="344"/>
      <c r="AB286" s="344"/>
      <c r="AC286" s="344"/>
      <c r="AD286" s="344"/>
      <c r="AE286" s="344"/>
      <c r="AF286" s="344"/>
      <c r="AG286" s="344"/>
      <c r="AH286" s="344"/>
      <c r="AI286" s="344"/>
      <c r="AJ286" s="344"/>
      <c r="AK286" s="344"/>
      <c r="AL286" s="344"/>
      <c r="AM286" s="344"/>
      <c r="AN286" s="344"/>
      <c r="AO286" s="344"/>
      <c r="AP286" s="344"/>
      <c r="AQ286" s="344"/>
      <c r="AR286" s="344"/>
      <c r="AS286" s="344"/>
      <c r="AT286" s="344"/>
      <c r="AU286" s="344"/>
      <c r="AV286" s="344"/>
      <c r="AW286" s="344"/>
      <c r="AX286" s="344"/>
      <c r="AY286" s="344"/>
      <c r="AZ286" s="344"/>
      <c r="BA286" s="344"/>
      <c r="BB286" s="344"/>
      <c r="BC286" s="344"/>
      <c r="BD286" s="344"/>
      <c r="BE286" s="344"/>
      <c r="BF286" s="344"/>
      <c r="BG286" s="344"/>
      <c r="BH286" s="344"/>
      <c r="BI286" s="344"/>
      <c r="BJ286" s="344"/>
      <c r="BK286" s="344"/>
      <c r="BL286" s="344"/>
      <c r="BM286" s="344"/>
      <c r="BN286" s="344"/>
      <c r="BO286" s="344"/>
      <c r="BP286" s="344"/>
      <c r="BQ286" s="344"/>
      <c r="BR286" s="345"/>
      <c r="BS286" s="78">
        <f t="shared" si="29"/>
        <v>0</v>
      </c>
      <c r="BT286" s="213">
        <v>222.1</v>
      </c>
      <c r="BU286" s="182"/>
      <c r="BV286" s="182"/>
      <c r="BW286" s="200"/>
      <c r="BX286" s="201">
        <f t="shared" si="30"/>
        <v>222.1</v>
      </c>
      <c r="BY286" s="199">
        <f t="shared" si="27"/>
        <v>0</v>
      </c>
      <c r="BZ286" s="44"/>
      <c r="CA286" s="45"/>
    </row>
    <row r="287" spans="1:79" ht="57.25" customHeight="1">
      <c r="A287" s="223" t="s">
        <v>113</v>
      </c>
      <c r="B287" s="250" t="s">
        <v>350</v>
      </c>
      <c r="C287" s="152" t="s">
        <v>381</v>
      </c>
      <c r="D287" s="224">
        <v>80025</v>
      </c>
      <c r="E287" s="41">
        <v>6739</v>
      </c>
      <c r="F287" s="147"/>
      <c r="G287" s="49"/>
      <c r="H287" s="50"/>
      <c r="I287" s="143">
        <v>505.87</v>
      </c>
      <c r="J287" s="101"/>
      <c r="K287" s="101"/>
      <c r="L287" s="101">
        <v>172.34</v>
      </c>
      <c r="M287" s="101"/>
      <c r="N287" s="143">
        <v>252.86</v>
      </c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01"/>
      <c r="AA287" s="125"/>
      <c r="AB287" s="125"/>
      <c r="AC287" s="145">
        <v>78.64</v>
      </c>
      <c r="AD287" s="185"/>
      <c r="AE287" s="185"/>
      <c r="AF287" s="185"/>
      <c r="AG287" s="141">
        <v>192.26</v>
      </c>
      <c r="AH287" s="185"/>
      <c r="AI287" s="185"/>
      <c r="AJ287" s="185"/>
      <c r="AK287" s="185"/>
      <c r="AL287" s="185"/>
      <c r="AM287" s="185"/>
      <c r="AN287" s="185"/>
      <c r="AO287" s="185"/>
      <c r="AP287" s="141">
        <v>1.843</v>
      </c>
      <c r="AQ287" s="185"/>
      <c r="AR287" s="185"/>
      <c r="AS287" s="185"/>
      <c r="AT287" s="185"/>
      <c r="AU287" s="179"/>
      <c r="AV287" s="180"/>
      <c r="AW287" s="180"/>
      <c r="AX287" s="185"/>
      <c r="AY287" s="185"/>
      <c r="AZ287" s="185"/>
      <c r="BA287" s="185"/>
      <c r="BB287" s="185"/>
      <c r="BC287" s="185"/>
      <c r="BD287" s="185"/>
      <c r="BE287" s="185"/>
      <c r="BF287" s="180"/>
      <c r="BG287" s="180"/>
      <c r="BH287" s="185"/>
      <c r="BI287" s="185"/>
      <c r="BJ287" s="185"/>
      <c r="BK287" s="185"/>
      <c r="BL287" s="185"/>
      <c r="BM287" s="185"/>
      <c r="BN287" s="185"/>
      <c r="BO287" s="185"/>
      <c r="BP287" s="180"/>
      <c r="BQ287" s="185"/>
      <c r="BR287" s="185"/>
      <c r="BS287" s="78">
        <f t="shared" si="29"/>
        <v>1203.8130000000001</v>
      </c>
      <c r="BT287" s="213">
        <v>854.32</v>
      </c>
      <c r="BU287" s="182"/>
      <c r="BV287" s="182"/>
      <c r="BW287" s="200"/>
      <c r="BX287" s="201">
        <f t="shared" si="30"/>
        <v>854.32</v>
      </c>
      <c r="BY287" s="199">
        <f t="shared" si="27"/>
        <v>58.490534868251956</v>
      </c>
      <c r="BZ287" s="44">
        <v>26.58</v>
      </c>
      <c r="CA287" s="45"/>
    </row>
    <row r="288" spans="1:79" ht="62.5" customHeight="1">
      <c r="A288" s="223" t="s">
        <v>113</v>
      </c>
      <c r="B288" s="211" t="s">
        <v>350</v>
      </c>
      <c r="C288" s="152" t="s">
        <v>382</v>
      </c>
      <c r="D288" s="224">
        <v>80026</v>
      </c>
      <c r="E288" s="41">
        <v>529</v>
      </c>
      <c r="F288" s="147"/>
      <c r="G288" s="49"/>
      <c r="H288" s="50"/>
      <c r="I288" s="343" t="s">
        <v>555</v>
      </c>
      <c r="J288" s="344"/>
      <c r="K288" s="344"/>
      <c r="L288" s="344"/>
      <c r="M288" s="344"/>
      <c r="N288" s="344"/>
      <c r="O288" s="344"/>
      <c r="P288" s="344"/>
      <c r="Q288" s="344"/>
      <c r="R288" s="344"/>
      <c r="S288" s="344"/>
      <c r="T288" s="344"/>
      <c r="U288" s="344"/>
      <c r="V288" s="344"/>
      <c r="W288" s="344"/>
      <c r="X288" s="344"/>
      <c r="Y288" s="344"/>
      <c r="Z288" s="344"/>
      <c r="AA288" s="344"/>
      <c r="AB288" s="344"/>
      <c r="AC288" s="344"/>
      <c r="AD288" s="344"/>
      <c r="AE288" s="344"/>
      <c r="AF288" s="344"/>
      <c r="AG288" s="344"/>
      <c r="AH288" s="344"/>
      <c r="AI288" s="344"/>
      <c r="AJ288" s="344"/>
      <c r="AK288" s="344"/>
      <c r="AL288" s="344"/>
      <c r="AM288" s="344"/>
      <c r="AN288" s="344"/>
      <c r="AO288" s="344"/>
      <c r="AP288" s="344"/>
      <c r="AQ288" s="344"/>
      <c r="AR288" s="344"/>
      <c r="AS288" s="344"/>
      <c r="AT288" s="344"/>
      <c r="AU288" s="344"/>
      <c r="AV288" s="344"/>
      <c r="AW288" s="344"/>
      <c r="AX288" s="344"/>
      <c r="AY288" s="344"/>
      <c r="AZ288" s="344"/>
      <c r="BA288" s="344"/>
      <c r="BB288" s="344"/>
      <c r="BC288" s="344"/>
      <c r="BD288" s="344"/>
      <c r="BE288" s="344"/>
      <c r="BF288" s="344"/>
      <c r="BG288" s="344"/>
      <c r="BH288" s="344"/>
      <c r="BI288" s="344"/>
      <c r="BJ288" s="344"/>
      <c r="BK288" s="344"/>
      <c r="BL288" s="344"/>
      <c r="BM288" s="344"/>
      <c r="BN288" s="344"/>
      <c r="BO288" s="344"/>
      <c r="BP288" s="344"/>
      <c r="BQ288" s="344"/>
      <c r="BR288" s="345"/>
      <c r="BS288" s="78">
        <f t="shared" si="29"/>
        <v>0</v>
      </c>
      <c r="BT288" s="213">
        <v>125.44</v>
      </c>
      <c r="BU288" s="182"/>
      <c r="BV288" s="182"/>
      <c r="BW288" s="200"/>
      <c r="BX288" s="201">
        <f t="shared" si="30"/>
        <v>125.44</v>
      </c>
      <c r="BY288" s="199">
        <f t="shared" si="27"/>
        <v>0</v>
      </c>
      <c r="BZ288" s="44"/>
      <c r="CA288" s="45"/>
    </row>
    <row r="289" spans="1:79" ht="77.3" customHeight="1">
      <c r="A289" s="223" t="s">
        <v>113</v>
      </c>
      <c r="B289" s="250" t="s">
        <v>350</v>
      </c>
      <c r="C289" s="152" t="s">
        <v>408</v>
      </c>
      <c r="D289" s="224">
        <v>80027</v>
      </c>
      <c r="E289" s="41">
        <v>6213</v>
      </c>
      <c r="F289" s="147"/>
      <c r="G289" s="24"/>
      <c r="H289" s="24"/>
      <c r="I289" s="165">
        <v>280.27</v>
      </c>
      <c r="J289" s="101"/>
      <c r="K289" s="101"/>
      <c r="L289" s="165">
        <v>181.46</v>
      </c>
      <c r="M289" s="101"/>
      <c r="N289" s="165">
        <v>155.91999999999999</v>
      </c>
      <c r="O289" s="57"/>
      <c r="P289" s="101"/>
      <c r="Q289" s="101"/>
      <c r="R289" s="150">
        <v>1.25</v>
      </c>
      <c r="S289" s="101"/>
      <c r="T289" s="143">
        <v>3.49</v>
      </c>
      <c r="U289" s="143">
        <v>13.31</v>
      </c>
      <c r="V289" s="101"/>
      <c r="W289" s="25"/>
      <c r="X289" s="101"/>
      <c r="Y289" s="101"/>
      <c r="Z289" s="101"/>
      <c r="AA289" s="101"/>
      <c r="AB289" s="101"/>
      <c r="AC289" s="214">
        <v>35.79</v>
      </c>
      <c r="AD289" s="183"/>
      <c r="AE289" s="141"/>
      <c r="AF289" s="141"/>
      <c r="AG289" s="164">
        <v>135.02000000000001</v>
      </c>
      <c r="AH289" s="265"/>
      <c r="AI289" s="141"/>
      <c r="AJ289" s="141"/>
      <c r="AK289" s="141"/>
      <c r="AL289" s="141"/>
      <c r="AM289" s="141"/>
      <c r="AN289" s="141"/>
      <c r="AO289" s="141"/>
      <c r="AP289" s="141"/>
      <c r="AQ289" s="141"/>
      <c r="AR289" s="180"/>
      <c r="AS289" s="180"/>
      <c r="AT289" s="180"/>
      <c r="AU289" s="179"/>
      <c r="AV289" s="180"/>
      <c r="AW289" s="180"/>
      <c r="AX289" s="180"/>
      <c r="AY289" s="180"/>
      <c r="AZ289" s="180"/>
      <c r="BA289" s="180"/>
      <c r="BB289" s="180"/>
      <c r="BC289" s="180"/>
      <c r="BD289" s="180"/>
      <c r="BE289" s="180"/>
      <c r="BF289" s="180"/>
      <c r="BG289" s="180"/>
      <c r="BH289" s="180"/>
      <c r="BI289" s="180"/>
      <c r="BJ289" s="180"/>
      <c r="BK289" s="180"/>
      <c r="BL289" s="180"/>
      <c r="BM289" s="180"/>
      <c r="BN289" s="180"/>
      <c r="BO289" s="145"/>
      <c r="BP289" s="180"/>
      <c r="BQ289" s="180"/>
      <c r="BR289" s="264"/>
      <c r="BS289" s="26">
        <f t="shared" si="29"/>
        <v>806.50999999999988</v>
      </c>
      <c r="BT289" s="213">
        <v>1124.8599999999999</v>
      </c>
      <c r="BU289" s="182"/>
      <c r="BV289" s="182"/>
      <c r="BW289" s="200"/>
      <c r="BX289" s="201">
        <f t="shared" si="30"/>
        <v>1124.8599999999999</v>
      </c>
      <c r="BY289" s="199">
        <f t="shared" si="27"/>
        <v>41.758440899465143</v>
      </c>
      <c r="BZ289" s="53"/>
      <c r="CA289" s="54"/>
    </row>
    <row r="290" spans="1:79" ht="64.55" customHeight="1">
      <c r="A290" s="223" t="s">
        <v>113</v>
      </c>
      <c r="B290" s="250" t="s">
        <v>350</v>
      </c>
      <c r="C290" s="152" t="s">
        <v>409</v>
      </c>
      <c r="D290" s="224">
        <v>80028</v>
      </c>
      <c r="E290" s="41">
        <v>9782</v>
      </c>
      <c r="F290" s="147"/>
      <c r="G290" s="24"/>
      <c r="H290" s="24"/>
      <c r="I290" s="150">
        <v>1331.76</v>
      </c>
      <c r="J290" s="57"/>
      <c r="K290" s="150">
        <v>64.72</v>
      </c>
      <c r="L290" s="150">
        <v>316.73</v>
      </c>
      <c r="M290" s="150">
        <v>104.64</v>
      </c>
      <c r="N290" s="150">
        <v>305.58</v>
      </c>
      <c r="O290" s="57"/>
      <c r="P290" s="57"/>
      <c r="Q290" s="57"/>
      <c r="R290" s="150">
        <v>14.07</v>
      </c>
      <c r="S290" s="57"/>
      <c r="T290" s="150">
        <v>38.200000000000003</v>
      </c>
      <c r="U290" s="150">
        <v>38.090000000000003</v>
      </c>
      <c r="V290" s="150">
        <v>40.15</v>
      </c>
      <c r="W290" s="150">
        <v>0.84</v>
      </c>
      <c r="X290" s="60"/>
      <c r="Y290" s="60"/>
      <c r="Z290" s="60"/>
      <c r="AA290" s="60"/>
      <c r="AB290" s="60"/>
      <c r="AC290" s="214">
        <v>183.76</v>
      </c>
      <c r="AD290" s="206"/>
      <c r="AE290" s="206"/>
      <c r="AF290" s="206"/>
      <c r="AG290" s="207">
        <v>325.18</v>
      </c>
      <c r="AH290" s="184"/>
      <c r="AI290" s="184"/>
      <c r="AJ290" s="184"/>
      <c r="AK290" s="184"/>
      <c r="AL290" s="207">
        <v>0.4</v>
      </c>
      <c r="AM290" s="207">
        <v>0.26</v>
      </c>
      <c r="AN290" s="184"/>
      <c r="AO290" s="184"/>
      <c r="AP290" s="207">
        <v>12.45</v>
      </c>
      <c r="AQ290" s="184"/>
      <c r="AR290" s="184"/>
      <c r="AS290" s="206"/>
      <c r="AT290" s="206"/>
      <c r="AU290" s="187"/>
      <c r="AV290" s="180"/>
      <c r="AW290" s="180"/>
      <c r="AX290" s="141"/>
      <c r="AY290" s="141"/>
      <c r="AZ290" s="141"/>
      <c r="BA290" s="141"/>
      <c r="BB290" s="141"/>
      <c r="BC290" s="141"/>
      <c r="BD290" s="141"/>
      <c r="BE290" s="141"/>
      <c r="BF290" s="180"/>
      <c r="BG290" s="180"/>
      <c r="BH290" s="141"/>
      <c r="BI290" s="141"/>
      <c r="BJ290" s="141"/>
      <c r="BK290" s="141"/>
      <c r="BL290" s="141"/>
      <c r="BM290" s="141"/>
      <c r="BN290" s="141"/>
      <c r="BO290" s="184"/>
      <c r="BP290" s="180"/>
      <c r="BQ290" s="141"/>
      <c r="BR290" s="190"/>
      <c r="BS290" s="26">
        <f t="shared" si="29"/>
        <v>2776.8300000000008</v>
      </c>
      <c r="BT290" s="213">
        <v>924.98</v>
      </c>
      <c r="BU290" s="182"/>
      <c r="BV290" s="182"/>
      <c r="BW290" s="200"/>
      <c r="BX290" s="201">
        <f t="shared" si="30"/>
        <v>924.98</v>
      </c>
      <c r="BY290" s="199">
        <f t="shared" si="27"/>
        <v>75.012764026246629</v>
      </c>
      <c r="BZ290" s="124"/>
      <c r="CA290" s="93"/>
    </row>
    <row r="291" spans="1:79" ht="66.75" customHeight="1">
      <c r="A291" s="223" t="s">
        <v>113</v>
      </c>
      <c r="B291" s="250" t="s">
        <v>350</v>
      </c>
      <c r="C291" s="152" t="s">
        <v>383</v>
      </c>
      <c r="D291" s="224">
        <v>80029</v>
      </c>
      <c r="E291" s="41">
        <v>4638</v>
      </c>
      <c r="F291" s="147"/>
      <c r="G291" s="49"/>
      <c r="H291" s="50"/>
      <c r="I291" s="143">
        <v>80.48</v>
      </c>
      <c r="J291" s="50"/>
      <c r="K291" s="50"/>
      <c r="L291" s="165">
        <v>113.12</v>
      </c>
      <c r="M291" s="125"/>
      <c r="N291" s="165">
        <v>118.08</v>
      </c>
      <c r="O291" s="125"/>
      <c r="P291" s="125"/>
      <c r="Q291" s="143"/>
      <c r="R291" s="143"/>
      <c r="S291" s="143"/>
      <c r="T291" s="143"/>
      <c r="U291" s="143"/>
      <c r="V291" s="101"/>
      <c r="W291" s="125"/>
      <c r="X291" s="143">
        <v>4.93</v>
      </c>
      <c r="Y291" s="125"/>
      <c r="Z291" s="125"/>
      <c r="AA291" s="125"/>
      <c r="AB291" s="143">
        <v>54.23</v>
      </c>
      <c r="AC291" s="214">
        <v>2.75</v>
      </c>
      <c r="AD291" s="185"/>
      <c r="AE291" s="185"/>
      <c r="AF291" s="185"/>
      <c r="AG291" s="214">
        <v>108.88</v>
      </c>
      <c r="AH291" s="185"/>
      <c r="AI291" s="185"/>
      <c r="AJ291" s="185"/>
      <c r="AK291" s="185"/>
      <c r="AL291" s="185"/>
      <c r="AM291" s="185"/>
      <c r="AN291" s="185"/>
      <c r="AO291" s="185"/>
      <c r="AP291" s="185"/>
      <c r="AQ291" s="185"/>
      <c r="AR291" s="185"/>
      <c r="AS291" s="185"/>
      <c r="AT291" s="185"/>
      <c r="AU291" s="179"/>
      <c r="AV291" s="180"/>
      <c r="AW291" s="180"/>
      <c r="AX291" s="185"/>
      <c r="AY291" s="185"/>
      <c r="AZ291" s="185"/>
      <c r="BA291" s="185"/>
      <c r="BB291" s="185"/>
      <c r="BC291" s="185"/>
      <c r="BD291" s="185"/>
      <c r="BE291" s="185"/>
      <c r="BF291" s="180"/>
      <c r="BG291" s="180"/>
      <c r="BH291" s="185"/>
      <c r="BI291" s="185"/>
      <c r="BJ291" s="185"/>
      <c r="BK291" s="185"/>
      <c r="BL291" s="185"/>
      <c r="BM291" s="185"/>
      <c r="BN291" s="185"/>
      <c r="BO291" s="185"/>
      <c r="BP291" s="180"/>
      <c r="BQ291" s="185"/>
      <c r="BR291" s="261"/>
      <c r="BS291" s="26">
        <f t="shared" si="29"/>
        <v>482.47</v>
      </c>
      <c r="BT291" s="213">
        <v>877.42</v>
      </c>
      <c r="BU291" s="182"/>
      <c r="BV291" s="182"/>
      <c r="BW291" s="200"/>
      <c r="BX291" s="201">
        <f t="shared" si="30"/>
        <v>877.42</v>
      </c>
      <c r="BY291" s="199">
        <f t="shared" si="27"/>
        <v>35.478604887159996</v>
      </c>
      <c r="BZ291" s="44"/>
      <c r="CA291" s="45"/>
    </row>
    <row r="292" spans="1:79" ht="57.25" customHeight="1">
      <c r="A292" s="222" t="s">
        <v>113</v>
      </c>
      <c r="B292" s="151" t="s">
        <v>350</v>
      </c>
      <c r="C292" s="152" t="s">
        <v>410</v>
      </c>
      <c r="D292" s="224">
        <v>80030</v>
      </c>
      <c r="E292" s="41">
        <v>796</v>
      </c>
      <c r="F292" s="147"/>
      <c r="G292" s="24"/>
      <c r="H292" s="24"/>
      <c r="I292" s="150">
        <v>91.72</v>
      </c>
      <c r="J292" s="57"/>
      <c r="K292" s="57"/>
      <c r="L292" s="150">
        <v>39.130000000000003</v>
      </c>
      <c r="M292" s="57"/>
      <c r="N292" s="150">
        <v>57.79</v>
      </c>
      <c r="O292" s="57"/>
      <c r="P292" s="57"/>
      <c r="Q292" s="57"/>
      <c r="R292" s="57"/>
      <c r="S292" s="57"/>
      <c r="T292" s="57"/>
      <c r="U292" s="57"/>
      <c r="V292" s="150">
        <v>0.9</v>
      </c>
      <c r="W292" s="46"/>
      <c r="X292" s="150"/>
      <c r="Y292" s="46"/>
      <c r="Z292" s="46"/>
      <c r="AA292" s="46"/>
      <c r="AB292" s="57"/>
      <c r="AC292" s="214">
        <v>7.5</v>
      </c>
      <c r="AD292" s="194"/>
      <c r="AE292" s="194"/>
      <c r="AF292" s="194"/>
      <c r="AG292" s="142">
        <v>22.15</v>
      </c>
      <c r="AH292" s="194"/>
      <c r="AI292" s="141"/>
      <c r="AJ292" s="141"/>
      <c r="AK292" s="141"/>
      <c r="AL292" s="141"/>
      <c r="AM292" s="141"/>
      <c r="AN292" s="141"/>
      <c r="AO292" s="141"/>
      <c r="AP292" s="141"/>
      <c r="AQ292" s="144"/>
      <c r="AR292" s="141"/>
      <c r="AS292" s="141"/>
      <c r="AT292" s="141"/>
      <c r="AU292" s="179"/>
      <c r="AV292" s="180"/>
      <c r="AW292" s="180"/>
      <c r="AX292" s="141"/>
      <c r="AY292" s="141"/>
      <c r="AZ292" s="141"/>
      <c r="BA292" s="141"/>
      <c r="BB292" s="141"/>
      <c r="BC292" s="141"/>
      <c r="BD292" s="141"/>
      <c r="BE292" s="141"/>
      <c r="BF292" s="180"/>
      <c r="BG292" s="180"/>
      <c r="BH292" s="141"/>
      <c r="BI292" s="141"/>
      <c r="BJ292" s="141"/>
      <c r="BK292" s="141"/>
      <c r="BL292" s="141"/>
      <c r="BM292" s="141"/>
      <c r="BN292" s="141"/>
      <c r="BO292" s="145"/>
      <c r="BP292" s="180"/>
      <c r="BQ292" s="141"/>
      <c r="BR292" s="188"/>
      <c r="BS292" s="26">
        <f t="shared" si="29"/>
        <v>219.19</v>
      </c>
      <c r="BT292" s="213">
        <v>115.26</v>
      </c>
      <c r="BU292" s="182"/>
      <c r="BV292" s="182"/>
      <c r="BW292" s="200"/>
      <c r="BX292" s="201">
        <v>71.84</v>
      </c>
      <c r="BY292" s="199">
        <v>74.92</v>
      </c>
      <c r="BZ292" s="44"/>
      <c r="CA292" s="45"/>
    </row>
    <row r="293" spans="1:79" ht="66.25" customHeight="1">
      <c r="A293" s="250" t="s">
        <v>113</v>
      </c>
      <c r="B293" s="250" t="s">
        <v>350</v>
      </c>
      <c r="C293" s="152" t="s">
        <v>411</v>
      </c>
      <c r="D293" s="224">
        <v>80031</v>
      </c>
      <c r="E293" s="41">
        <v>3110</v>
      </c>
      <c r="F293" s="147"/>
      <c r="G293" s="101"/>
      <c r="H293" s="101"/>
      <c r="I293" s="143">
        <v>202.74</v>
      </c>
      <c r="J293" s="60"/>
      <c r="K293" s="60"/>
      <c r="L293" s="150">
        <v>90.09</v>
      </c>
      <c r="M293" s="57"/>
      <c r="N293" s="150">
        <v>40.799999999999997</v>
      </c>
      <c r="O293" s="60"/>
      <c r="P293" s="206"/>
      <c r="Q293" s="206"/>
      <c r="R293" s="206"/>
      <c r="S293" s="60"/>
      <c r="T293" s="60"/>
      <c r="U293" s="60"/>
      <c r="V293" s="57"/>
      <c r="W293" s="60"/>
      <c r="X293" s="57"/>
      <c r="Y293" s="60"/>
      <c r="Z293" s="60"/>
      <c r="AA293" s="60"/>
      <c r="AB293" s="57"/>
      <c r="AC293" s="214">
        <v>7.19</v>
      </c>
      <c r="AD293" s="206"/>
      <c r="AE293" s="206"/>
      <c r="AF293" s="206"/>
      <c r="AG293" s="142">
        <v>80.83</v>
      </c>
      <c r="AH293" s="141"/>
      <c r="AI293" s="141"/>
      <c r="AJ293" s="141"/>
      <c r="AK293" s="141"/>
      <c r="AL293" s="141"/>
      <c r="AM293" s="141"/>
      <c r="AN293" s="141"/>
      <c r="AO293" s="141"/>
      <c r="AP293" s="141"/>
      <c r="AQ293" s="141"/>
      <c r="AR293" s="141"/>
      <c r="AS293" s="141"/>
      <c r="AT293" s="141"/>
      <c r="AU293" s="179"/>
      <c r="AV293" s="180"/>
      <c r="AW293" s="180"/>
      <c r="AX293" s="141"/>
      <c r="AY293" s="141"/>
      <c r="AZ293" s="141"/>
      <c r="BA293" s="141"/>
      <c r="BB293" s="141"/>
      <c r="BC293" s="141"/>
      <c r="BD293" s="141"/>
      <c r="BE293" s="141"/>
      <c r="BF293" s="180"/>
      <c r="BG293" s="180"/>
      <c r="BH293" s="141"/>
      <c r="BI293" s="141"/>
      <c r="BJ293" s="141"/>
      <c r="BK293" s="141"/>
      <c r="BL293" s="141"/>
      <c r="BM293" s="141"/>
      <c r="BN293" s="141"/>
      <c r="BO293" s="145"/>
      <c r="BP293" s="180"/>
      <c r="BQ293" s="141"/>
      <c r="BR293" s="190"/>
      <c r="BS293" s="26">
        <f t="shared" si="29"/>
        <v>421.65000000000003</v>
      </c>
      <c r="BT293" s="213">
        <v>446.88</v>
      </c>
      <c r="BU293" s="27"/>
      <c r="BV293" s="27"/>
      <c r="BW293" s="42"/>
      <c r="BX293" s="43">
        <f>BT293+BU293+BV293+BW293</f>
        <v>446.88</v>
      </c>
      <c r="BY293" s="199">
        <f>BS293/(BS293+BX293)*100</f>
        <v>48.547545853338406</v>
      </c>
      <c r="BZ293" s="44"/>
      <c r="CA293" s="45"/>
    </row>
    <row r="294" spans="1:79" ht="78.45" customHeight="1">
      <c r="A294" s="223" t="s">
        <v>113</v>
      </c>
      <c r="B294" s="250" t="s">
        <v>350</v>
      </c>
      <c r="C294" s="152" t="s">
        <v>412</v>
      </c>
      <c r="D294" s="224">
        <v>80032</v>
      </c>
      <c r="E294" s="41">
        <v>1496</v>
      </c>
      <c r="F294" s="147"/>
      <c r="G294" s="101"/>
      <c r="H294" s="101"/>
      <c r="I294" s="143">
        <v>103.99</v>
      </c>
      <c r="J294" s="101"/>
      <c r="K294" s="101"/>
      <c r="L294" s="143">
        <v>30.06</v>
      </c>
      <c r="M294" s="101"/>
      <c r="N294" s="143">
        <v>42.08</v>
      </c>
      <c r="O294" s="143">
        <v>0.5</v>
      </c>
      <c r="P294" s="101"/>
      <c r="Q294" s="143">
        <v>4.9400000000000004</v>
      </c>
      <c r="R294" s="101"/>
      <c r="S294" s="101"/>
      <c r="T294" s="143">
        <v>1.26</v>
      </c>
      <c r="U294" s="143">
        <v>0.96</v>
      </c>
      <c r="V294" s="143">
        <v>1.0900000000000001</v>
      </c>
      <c r="W294" s="101"/>
      <c r="X294" s="101"/>
      <c r="Y294" s="101"/>
      <c r="Z294" s="101"/>
      <c r="AA294" s="101"/>
      <c r="AB294" s="101"/>
      <c r="AC294" s="214">
        <v>6.48</v>
      </c>
      <c r="AD294" s="141"/>
      <c r="AE294" s="141"/>
      <c r="AF294" s="141"/>
      <c r="AG294" s="164">
        <v>46.81</v>
      </c>
      <c r="AH294" s="141"/>
      <c r="AI294" s="141"/>
      <c r="AJ294" s="141"/>
      <c r="AK294" s="141"/>
      <c r="AL294" s="141"/>
      <c r="AM294" s="141"/>
      <c r="AN294" s="141"/>
      <c r="AO294" s="141"/>
      <c r="AP294" s="141"/>
      <c r="AQ294" s="141"/>
      <c r="AR294" s="141"/>
      <c r="AS294" s="141"/>
      <c r="AT294" s="141"/>
      <c r="AU294" s="179"/>
      <c r="AV294" s="180"/>
      <c r="AW294" s="180"/>
      <c r="AX294" s="141"/>
      <c r="AY294" s="141"/>
      <c r="AZ294" s="141"/>
      <c r="BA294" s="141"/>
      <c r="BB294" s="141"/>
      <c r="BC294" s="141"/>
      <c r="BD294" s="141"/>
      <c r="BE294" s="141"/>
      <c r="BF294" s="180"/>
      <c r="BG294" s="180"/>
      <c r="BH294" s="141"/>
      <c r="BI294" s="141"/>
      <c r="BJ294" s="141"/>
      <c r="BK294" s="141"/>
      <c r="BL294" s="141"/>
      <c r="BM294" s="141"/>
      <c r="BN294" s="141"/>
      <c r="BO294" s="145"/>
      <c r="BP294" s="180"/>
      <c r="BQ294" s="141"/>
      <c r="BR294" s="190"/>
      <c r="BS294" s="26">
        <f t="shared" si="29"/>
        <v>238.17</v>
      </c>
      <c r="BT294" s="305">
        <v>219.24</v>
      </c>
      <c r="BU294" s="27"/>
      <c r="BV294" s="27"/>
      <c r="BW294" s="42"/>
      <c r="BX294" s="43">
        <f>BT294+BU294+BV294+BW294</f>
        <v>219.24</v>
      </c>
      <c r="BY294" s="199">
        <f>BS294/(BS294+BX294)*100</f>
        <v>52.069259526464229</v>
      </c>
      <c r="BZ294" s="44"/>
      <c r="CA294" s="45"/>
    </row>
    <row r="295" spans="1:79" ht="68.3" customHeight="1">
      <c r="A295" s="223" t="s">
        <v>113</v>
      </c>
      <c r="B295" s="250" t="s">
        <v>350</v>
      </c>
      <c r="C295" s="152" t="s">
        <v>384</v>
      </c>
      <c r="D295" s="224">
        <v>80033</v>
      </c>
      <c r="E295" s="41">
        <v>777</v>
      </c>
      <c r="F295" s="147"/>
      <c r="G295" s="49"/>
      <c r="H295" s="50"/>
      <c r="I295" s="143">
        <v>6.86</v>
      </c>
      <c r="J295" s="101"/>
      <c r="K295" s="101"/>
      <c r="L295" s="143">
        <v>20.54</v>
      </c>
      <c r="M295" s="143">
        <v>2.64</v>
      </c>
      <c r="N295" s="143">
        <v>34.64</v>
      </c>
      <c r="O295" s="125"/>
      <c r="P295" s="125"/>
      <c r="Q295" s="125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214">
        <v>18.13</v>
      </c>
      <c r="AD295" s="141"/>
      <c r="AE295" s="141"/>
      <c r="AF295" s="141"/>
      <c r="AG295" s="164">
        <v>23.92</v>
      </c>
      <c r="AH295" s="141"/>
      <c r="AI295" s="141"/>
      <c r="AJ295" s="141"/>
      <c r="AK295" s="141"/>
      <c r="AL295" s="141"/>
      <c r="AM295" s="141"/>
      <c r="AN295" s="141"/>
      <c r="AO295" s="141"/>
      <c r="AP295" s="141"/>
      <c r="AQ295" s="141"/>
      <c r="AR295" s="141"/>
      <c r="AS295" s="141"/>
      <c r="AT295" s="141"/>
      <c r="AU295" s="179"/>
      <c r="AV295" s="180"/>
      <c r="AW295" s="180"/>
      <c r="AX295" s="141"/>
      <c r="AY295" s="141"/>
      <c r="AZ295" s="141"/>
      <c r="BA295" s="141"/>
      <c r="BB295" s="141"/>
      <c r="BC295" s="141"/>
      <c r="BD295" s="141"/>
      <c r="BE295" s="141"/>
      <c r="BF295" s="180"/>
      <c r="BG295" s="180"/>
      <c r="BH295" s="141"/>
      <c r="BI295" s="141"/>
      <c r="BJ295" s="141"/>
      <c r="BK295" s="141"/>
      <c r="BL295" s="141"/>
      <c r="BM295" s="141"/>
      <c r="BN295" s="141"/>
      <c r="BO295" s="145"/>
      <c r="BP295" s="180"/>
      <c r="BQ295" s="141"/>
      <c r="BR295" s="261"/>
      <c r="BS295" s="26">
        <f t="shared" ref="BS295:BS303" si="31">SUM(G295:BR295)</f>
        <v>106.73</v>
      </c>
      <c r="BT295" s="213">
        <v>250.46</v>
      </c>
      <c r="BU295" s="27"/>
      <c r="BV295" s="27"/>
      <c r="BW295" s="42"/>
      <c r="BX295" s="43">
        <f t="shared" ref="BX295:BX324" si="32">BT295+BU295+BV295+BW295</f>
        <v>250.46</v>
      </c>
      <c r="BY295" s="199">
        <f t="shared" ref="BY295:BY324" si="33">BS295/(BS295+BX295)*100</f>
        <v>29.88045577983706</v>
      </c>
      <c r="BZ295" s="44"/>
      <c r="CA295" s="45"/>
    </row>
    <row r="296" spans="1:79" ht="55.7" customHeight="1">
      <c r="A296" s="223" t="s">
        <v>113</v>
      </c>
      <c r="B296" s="211" t="s">
        <v>350</v>
      </c>
      <c r="C296" s="152" t="s">
        <v>355</v>
      </c>
      <c r="D296" s="224">
        <v>80034</v>
      </c>
      <c r="E296" s="41">
        <v>850</v>
      </c>
      <c r="F296" s="147"/>
      <c r="G296" s="101"/>
      <c r="H296" s="101"/>
      <c r="I296" s="343" t="s">
        <v>555</v>
      </c>
      <c r="J296" s="344"/>
      <c r="K296" s="344"/>
      <c r="L296" s="344"/>
      <c r="M296" s="344"/>
      <c r="N296" s="344"/>
      <c r="O296" s="344"/>
      <c r="P296" s="344"/>
      <c r="Q296" s="344"/>
      <c r="R296" s="344"/>
      <c r="S296" s="344"/>
      <c r="T296" s="344"/>
      <c r="U296" s="344"/>
      <c r="V296" s="344"/>
      <c r="W296" s="344"/>
      <c r="X296" s="344"/>
      <c r="Y296" s="344"/>
      <c r="Z296" s="344"/>
      <c r="AA296" s="344"/>
      <c r="AB296" s="344"/>
      <c r="AC296" s="344"/>
      <c r="AD296" s="344"/>
      <c r="AE296" s="344"/>
      <c r="AF296" s="344"/>
      <c r="AG296" s="344"/>
      <c r="AH296" s="344"/>
      <c r="AI296" s="344"/>
      <c r="AJ296" s="344"/>
      <c r="AK296" s="344"/>
      <c r="AL296" s="344"/>
      <c r="AM296" s="344"/>
      <c r="AN296" s="344"/>
      <c r="AO296" s="344"/>
      <c r="AP296" s="344"/>
      <c r="AQ296" s="344"/>
      <c r="AR296" s="344"/>
      <c r="AS296" s="344"/>
      <c r="AT296" s="344"/>
      <c r="AU296" s="344"/>
      <c r="AV296" s="344"/>
      <c r="AW296" s="344"/>
      <c r="AX296" s="344"/>
      <c r="AY296" s="344"/>
      <c r="AZ296" s="344"/>
      <c r="BA296" s="344"/>
      <c r="BB296" s="344"/>
      <c r="BC296" s="344"/>
      <c r="BD296" s="344"/>
      <c r="BE296" s="344"/>
      <c r="BF296" s="344"/>
      <c r="BG296" s="344"/>
      <c r="BH296" s="344"/>
      <c r="BI296" s="344"/>
      <c r="BJ296" s="344"/>
      <c r="BK296" s="344"/>
      <c r="BL296" s="344"/>
      <c r="BM296" s="344"/>
      <c r="BN296" s="344"/>
      <c r="BO296" s="344"/>
      <c r="BP296" s="344"/>
      <c r="BQ296" s="344"/>
      <c r="BR296" s="345"/>
      <c r="BS296" s="26">
        <f t="shared" si="31"/>
        <v>0</v>
      </c>
      <c r="BT296" s="213">
        <v>596.28</v>
      </c>
      <c r="BU296" s="27"/>
      <c r="BV296" s="27"/>
      <c r="BW296" s="42"/>
      <c r="BX296" s="43">
        <f t="shared" si="32"/>
        <v>596.28</v>
      </c>
      <c r="BY296" s="199">
        <f t="shared" si="33"/>
        <v>0</v>
      </c>
      <c r="BZ296" s="44"/>
      <c r="CA296" s="45"/>
    </row>
    <row r="297" spans="1:79" ht="62.15" customHeight="1">
      <c r="A297" s="223" t="s">
        <v>113</v>
      </c>
      <c r="B297" s="250" t="s">
        <v>350</v>
      </c>
      <c r="C297" s="152" t="s">
        <v>413</v>
      </c>
      <c r="D297" s="224">
        <v>80035</v>
      </c>
      <c r="E297" s="41">
        <v>1408</v>
      </c>
      <c r="F297" s="147"/>
      <c r="G297" s="101"/>
      <c r="H297" s="24"/>
      <c r="I297" s="143">
        <v>83.5</v>
      </c>
      <c r="J297" s="101"/>
      <c r="K297" s="101"/>
      <c r="L297" s="143">
        <v>24.62</v>
      </c>
      <c r="M297" s="101"/>
      <c r="N297" s="143">
        <v>36.200000000000003</v>
      </c>
      <c r="O297" s="102"/>
      <c r="P297" s="101"/>
      <c r="Q297" s="143">
        <v>3.74</v>
      </c>
      <c r="R297" s="57"/>
      <c r="S297" s="101"/>
      <c r="T297" s="143">
        <v>3.16</v>
      </c>
      <c r="U297" s="143">
        <v>0.43</v>
      </c>
      <c r="V297" s="101"/>
      <c r="W297" s="25"/>
      <c r="X297" s="101"/>
      <c r="Y297" s="101"/>
      <c r="Z297" s="101"/>
      <c r="AA297" s="101"/>
      <c r="AB297" s="101"/>
      <c r="AC297" s="214">
        <v>15.2</v>
      </c>
      <c r="AD297" s="183"/>
      <c r="AE297" s="141"/>
      <c r="AF297" s="141"/>
      <c r="AG297" s="164">
        <v>29.31</v>
      </c>
      <c r="AH297" s="265"/>
      <c r="AI297" s="141"/>
      <c r="AJ297" s="141"/>
      <c r="AK297" s="141"/>
      <c r="AL297" s="141"/>
      <c r="AM297" s="141"/>
      <c r="AN297" s="141"/>
      <c r="AO297" s="141"/>
      <c r="AP297" s="141"/>
      <c r="AQ297" s="141"/>
      <c r="AR297" s="180"/>
      <c r="AS297" s="180"/>
      <c r="AT297" s="180"/>
      <c r="AU297" s="179"/>
      <c r="AV297" s="180"/>
      <c r="AW297" s="180"/>
      <c r="AX297" s="180"/>
      <c r="AY297" s="180"/>
      <c r="AZ297" s="180"/>
      <c r="BA297" s="180"/>
      <c r="BB297" s="180"/>
      <c r="BC297" s="180"/>
      <c r="BD297" s="180"/>
      <c r="BE297" s="180"/>
      <c r="BF297" s="180"/>
      <c r="BG297" s="180"/>
      <c r="BH297" s="180"/>
      <c r="BI297" s="180"/>
      <c r="BJ297" s="180"/>
      <c r="BK297" s="180"/>
      <c r="BL297" s="180"/>
      <c r="BM297" s="180"/>
      <c r="BN297" s="180"/>
      <c r="BO297" s="145"/>
      <c r="BP297" s="180"/>
      <c r="BQ297" s="180"/>
      <c r="BR297" s="264"/>
      <c r="BS297" s="26">
        <f t="shared" si="31"/>
        <v>196.16</v>
      </c>
      <c r="BT297" s="213">
        <v>270.06</v>
      </c>
      <c r="BU297" s="27"/>
      <c r="BV297" s="27"/>
      <c r="BW297" s="42"/>
      <c r="BX297" s="43">
        <f t="shared" si="32"/>
        <v>270.06</v>
      </c>
      <c r="BY297" s="199">
        <f t="shared" si="33"/>
        <v>42.074557076058511</v>
      </c>
      <c r="BZ297" s="44"/>
      <c r="CA297" s="45"/>
    </row>
    <row r="298" spans="1:79" ht="59.3" customHeight="1">
      <c r="A298" s="223" t="s">
        <v>113</v>
      </c>
      <c r="B298" s="250" t="s">
        <v>350</v>
      </c>
      <c r="C298" s="152" t="s">
        <v>385</v>
      </c>
      <c r="D298" s="224">
        <v>80036</v>
      </c>
      <c r="E298" s="41">
        <v>2391</v>
      </c>
      <c r="F298" s="147"/>
      <c r="G298" s="49"/>
      <c r="H298" s="50"/>
      <c r="I298" s="143">
        <v>136.62</v>
      </c>
      <c r="J298" s="140"/>
      <c r="K298" s="141"/>
      <c r="L298" s="164">
        <v>32.94</v>
      </c>
      <c r="M298" s="141"/>
      <c r="N298" s="143">
        <v>77.62</v>
      </c>
      <c r="O298" s="125"/>
      <c r="P298" s="101"/>
      <c r="Q298" s="125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214">
        <v>17.88</v>
      </c>
      <c r="AD298" s="185"/>
      <c r="AE298" s="185"/>
      <c r="AF298" s="185"/>
      <c r="AG298" s="164">
        <v>46.32</v>
      </c>
      <c r="AH298" s="185"/>
      <c r="AI298" s="185"/>
      <c r="AJ298" s="185"/>
      <c r="AK298" s="185"/>
      <c r="AL298" s="185"/>
      <c r="AM298" s="185"/>
      <c r="AN298" s="185"/>
      <c r="AO298" s="185"/>
      <c r="AP298" s="185"/>
      <c r="AQ298" s="185"/>
      <c r="AR298" s="185"/>
      <c r="AS298" s="185"/>
      <c r="AT298" s="185"/>
      <c r="AU298" s="179"/>
      <c r="AV298" s="180"/>
      <c r="AW298" s="180"/>
      <c r="AX298" s="185"/>
      <c r="AY298" s="185"/>
      <c r="AZ298" s="185"/>
      <c r="BA298" s="185"/>
      <c r="BB298" s="185"/>
      <c r="BC298" s="185"/>
      <c r="BD298" s="185"/>
      <c r="BE298" s="185"/>
      <c r="BF298" s="180"/>
      <c r="BG298" s="180"/>
      <c r="BH298" s="185"/>
      <c r="BI298" s="185"/>
      <c r="BJ298" s="185"/>
      <c r="BK298" s="185"/>
      <c r="BL298" s="185"/>
      <c r="BM298" s="185"/>
      <c r="BN298" s="185"/>
      <c r="BO298" s="185"/>
      <c r="BP298" s="180"/>
      <c r="BQ298" s="185"/>
      <c r="BR298" s="180"/>
      <c r="BS298" s="26">
        <f t="shared" si="31"/>
        <v>311.38</v>
      </c>
      <c r="BT298" s="305">
        <v>268.7</v>
      </c>
      <c r="BU298" s="27"/>
      <c r="BV298" s="27"/>
      <c r="BW298" s="42"/>
      <c r="BX298" s="43">
        <f t="shared" si="32"/>
        <v>268.7</v>
      </c>
      <c r="BY298" s="199">
        <f t="shared" si="33"/>
        <v>53.678802923734658</v>
      </c>
      <c r="BZ298" s="44"/>
      <c r="CA298" s="45"/>
    </row>
    <row r="299" spans="1:79" ht="57.25" customHeight="1">
      <c r="A299" s="223" t="s">
        <v>113</v>
      </c>
      <c r="B299" s="211" t="s">
        <v>350</v>
      </c>
      <c r="C299" s="152" t="s">
        <v>414</v>
      </c>
      <c r="D299" s="224">
        <v>80037</v>
      </c>
      <c r="E299" s="41">
        <v>1589</v>
      </c>
      <c r="F299" s="147"/>
      <c r="G299" s="49"/>
      <c r="H299" s="50"/>
      <c r="I299" s="343" t="s">
        <v>555</v>
      </c>
      <c r="J299" s="344"/>
      <c r="K299" s="344"/>
      <c r="L299" s="344"/>
      <c r="M299" s="344"/>
      <c r="N299" s="344"/>
      <c r="O299" s="344"/>
      <c r="P299" s="344"/>
      <c r="Q299" s="344"/>
      <c r="R299" s="344"/>
      <c r="S299" s="344"/>
      <c r="T299" s="344"/>
      <c r="U299" s="344"/>
      <c r="V299" s="344"/>
      <c r="W299" s="344"/>
      <c r="X299" s="344"/>
      <c r="Y299" s="344"/>
      <c r="Z299" s="344"/>
      <c r="AA299" s="344"/>
      <c r="AB299" s="344"/>
      <c r="AC299" s="344"/>
      <c r="AD299" s="344"/>
      <c r="AE299" s="344"/>
      <c r="AF299" s="344"/>
      <c r="AG299" s="344"/>
      <c r="AH299" s="344"/>
      <c r="AI299" s="344"/>
      <c r="AJ299" s="344"/>
      <c r="AK299" s="344"/>
      <c r="AL299" s="344"/>
      <c r="AM299" s="344"/>
      <c r="AN299" s="344"/>
      <c r="AO299" s="344"/>
      <c r="AP299" s="344"/>
      <c r="AQ299" s="344"/>
      <c r="AR299" s="344"/>
      <c r="AS299" s="344"/>
      <c r="AT299" s="344"/>
      <c r="AU299" s="344"/>
      <c r="AV299" s="344"/>
      <c r="AW299" s="344"/>
      <c r="AX299" s="344"/>
      <c r="AY299" s="344"/>
      <c r="AZ299" s="344"/>
      <c r="BA299" s="344"/>
      <c r="BB299" s="344"/>
      <c r="BC299" s="344"/>
      <c r="BD299" s="344"/>
      <c r="BE299" s="344"/>
      <c r="BF299" s="344"/>
      <c r="BG299" s="344"/>
      <c r="BH299" s="344"/>
      <c r="BI299" s="344"/>
      <c r="BJ299" s="344"/>
      <c r="BK299" s="344"/>
      <c r="BL299" s="344"/>
      <c r="BM299" s="344"/>
      <c r="BN299" s="344"/>
      <c r="BO299" s="344"/>
      <c r="BP299" s="344"/>
      <c r="BQ299" s="344"/>
      <c r="BR299" s="345"/>
      <c r="BS299" s="26">
        <f t="shared" si="31"/>
        <v>0</v>
      </c>
      <c r="BT299" s="213">
        <v>285.48</v>
      </c>
      <c r="BU299" s="27"/>
      <c r="BV299" s="27"/>
      <c r="BW299" s="42"/>
      <c r="BX299" s="43">
        <f t="shared" si="32"/>
        <v>285.48</v>
      </c>
      <c r="BY299" s="199">
        <f t="shared" si="33"/>
        <v>0</v>
      </c>
      <c r="BZ299" s="44"/>
      <c r="CA299" s="45"/>
    </row>
    <row r="300" spans="1:79" ht="60.8" customHeight="1">
      <c r="A300" s="223" t="s">
        <v>113</v>
      </c>
      <c r="B300" s="250" t="s">
        <v>350</v>
      </c>
      <c r="C300" s="152" t="s">
        <v>415</v>
      </c>
      <c r="D300" s="224">
        <v>80038</v>
      </c>
      <c r="E300" s="41">
        <v>19089</v>
      </c>
      <c r="F300" s="147"/>
      <c r="G300" s="101"/>
      <c r="H300" s="101"/>
      <c r="I300" s="50"/>
      <c r="J300" s="101"/>
      <c r="K300" s="101"/>
      <c r="L300" s="101"/>
      <c r="M300" s="101"/>
      <c r="N300" s="101"/>
      <c r="O300" s="101"/>
      <c r="P300" s="101"/>
      <c r="Q300" s="101"/>
      <c r="R300" s="143">
        <v>4.01</v>
      </c>
      <c r="S300" s="101"/>
      <c r="T300" s="101"/>
      <c r="U300" s="143">
        <v>0.48</v>
      </c>
      <c r="V300" s="101"/>
      <c r="W300" s="101"/>
      <c r="X300" s="101"/>
      <c r="Y300" s="101"/>
      <c r="Z300" s="101"/>
      <c r="AA300" s="101"/>
      <c r="AB300" s="143">
        <v>2.13</v>
      </c>
      <c r="AC300" s="214">
        <v>66.44</v>
      </c>
      <c r="AD300" s="141"/>
      <c r="AE300" s="141"/>
      <c r="AF300" s="141"/>
      <c r="AG300" s="164">
        <v>11.85</v>
      </c>
      <c r="AH300" s="141"/>
      <c r="AI300" s="141"/>
      <c r="AJ300" s="141"/>
      <c r="AK300" s="141"/>
      <c r="AL300" s="141"/>
      <c r="AM300" s="141"/>
      <c r="AN300" s="141"/>
      <c r="AO300" s="141"/>
      <c r="AP300" s="141"/>
      <c r="AQ300" s="141"/>
      <c r="AR300" s="141"/>
      <c r="AS300" s="141"/>
      <c r="AT300" s="141"/>
      <c r="AU300" s="179"/>
      <c r="AV300" s="180"/>
      <c r="AW300" s="180"/>
      <c r="AX300" s="141"/>
      <c r="AY300" s="141"/>
      <c r="AZ300" s="141"/>
      <c r="BA300" s="141"/>
      <c r="BB300" s="141"/>
      <c r="BC300" s="141"/>
      <c r="BD300" s="141"/>
      <c r="BE300" s="141"/>
      <c r="BF300" s="180"/>
      <c r="BG300" s="180"/>
      <c r="BH300" s="141"/>
      <c r="BI300" s="141"/>
      <c r="BJ300" s="141"/>
      <c r="BK300" s="141"/>
      <c r="BL300" s="141"/>
      <c r="BM300" s="141"/>
      <c r="BN300" s="141"/>
      <c r="BO300" s="141"/>
      <c r="BP300" s="180"/>
      <c r="BQ300" s="141"/>
      <c r="BR300" s="141"/>
      <c r="BS300" s="26">
        <f t="shared" si="31"/>
        <v>84.91</v>
      </c>
      <c r="BT300" s="305">
        <v>8776.5400000000009</v>
      </c>
      <c r="BU300" s="27"/>
      <c r="BV300" s="27"/>
      <c r="BW300" s="42"/>
      <c r="BX300" s="43">
        <f t="shared" si="32"/>
        <v>8776.5400000000009</v>
      </c>
      <c r="BY300" s="199">
        <f t="shared" si="33"/>
        <v>0.95819532920684536</v>
      </c>
      <c r="BZ300" s="53">
        <v>1.4</v>
      </c>
      <c r="CA300" s="45"/>
    </row>
    <row r="301" spans="1:79" ht="57.75" customHeight="1">
      <c r="A301" s="223" t="s">
        <v>113</v>
      </c>
      <c r="B301" s="250" t="s">
        <v>350</v>
      </c>
      <c r="C301" s="152" t="s">
        <v>386</v>
      </c>
      <c r="D301" s="224">
        <v>80039</v>
      </c>
      <c r="E301" s="41">
        <v>6712</v>
      </c>
      <c r="F301" s="147">
        <v>150</v>
      </c>
      <c r="G301" s="143">
        <v>29.791</v>
      </c>
      <c r="H301" s="24"/>
      <c r="I301" s="143">
        <v>482.71</v>
      </c>
      <c r="J301" s="101"/>
      <c r="K301" s="143">
        <v>9.76</v>
      </c>
      <c r="L301" s="143">
        <v>137.80000000000001</v>
      </c>
      <c r="M301" s="143">
        <v>133.93</v>
      </c>
      <c r="N301" s="171">
        <v>218.63</v>
      </c>
      <c r="O301" s="101"/>
      <c r="P301" s="141"/>
      <c r="Q301" s="141"/>
      <c r="R301" s="164">
        <v>14.51</v>
      </c>
      <c r="S301" s="141"/>
      <c r="T301" s="143">
        <v>22.53</v>
      </c>
      <c r="U301" s="143">
        <v>23.5</v>
      </c>
      <c r="V301" s="143">
        <v>25.75</v>
      </c>
      <c r="W301" s="226">
        <v>0.2</v>
      </c>
      <c r="X301" s="143">
        <v>16.05</v>
      </c>
      <c r="Y301" s="101"/>
      <c r="Z301" s="101"/>
      <c r="AA301" s="101"/>
      <c r="AB301" s="143">
        <v>24.24</v>
      </c>
      <c r="AC301" s="239">
        <v>59.64</v>
      </c>
      <c r="AD301" s="183"/>
      <c r="AE301" s="141"/>
      <c r="AF301" s="141"/>
      <c r="AG301" s="164">
        <v>193.12</v>
      </c>
      <c r="AH301" s="265"/>
      <c r="AI301" s="141"/>
      <c r="AJ301" s="141"/>
      <c r="AK301" s="141"/>
      <c r="AL301" s="141"/>
      <c r="AM301" s="141"/>
      <c r="AN301" s="141"/>
      <c r="AO301" s="141"/>
      <c r="AP301" s="164">
        <v>3</v>
      </c>
      <c r="AQ301" s="141"/>
      <c r="AR301" s="294"/>
      <c r="AS301" s="294"/>
      <c r="AT301" s="164">
        <v>0.27</v>
      </c>
      <c r="AU301" s="179"/>
      <c r="AV301" s="180"/>
      <c r="AW301" s="180"/>
      <c r="AX301" s="180"/>
      <c r="AY301" s="180"/>
      <c r="AZ301" s="180"/>
      <c r="BA301" s="180"/>
      <c r="BB301" s="180"/>
      <c r="BC301" s="180"/>
      <c r="BD301" s="180"/>
      <c r="BE301" s="180"/>
      <c r="BF301" s="180"/>
      <c r="BG301" s="180"/>
      <c r="BH301" s="180"/>
      <c r="BI301" s="180"/>
      <c r="BJ301" s="180"/>
      <c r="BK301" s="180"/>
      <c r="BL301" s="180"/>
      <c r="BM301" s="180"/>
      <c r="BN301" s="180"/>
      <c r="BO301" s="145"/>
      <c r="BP301" s="180"/>
      <c r="BQ301" s="180"/>
      <c r="BR301" s="264"/>
      <c r="BS301" s="26">
        <f t="shared" si="31"/>
        <v>1395.431</v>
      </c>
      <c r="BT301" s="213">
        <v>837.64</v>
      </c>
      <c r="BU301" s="27"/>
      <c r="BV301" s="27"/>
      <c r="BW301" s="42"/>
      <c r="BX301" s="43">
        <f t="shared" si="32"/>
        <v>837.64</v>
      </c>
      <c r="BY301" s="199">
        <f t="shared" si="33"/>
        <v>62.489325238651169</v>
      </c>
      <c r="BZ301" s="53">
        <v>2.02</v>
      </c>
      <c r="CA301" s="54"/>
    </row>
    <row r="302" spans="1:79" ht="59.95" customHeight="1">
      <c r="A302" s="223" t="s">
        <v>113</v>
      </c>
      <c r="B302" s="250" t="s">
        <v>350</v>
      </c>
      <c r="C302" s="152" t="s">
        <v>387</v>
      </c>
      <c r="D302" s="224">
        <v>80040</v>
      </c>
      <c r="E302" s="41">
        <v>2845</v>
      </c>
      <c r="F302" s="147"/>
      <c r="G302" s="49"/>
      <c r="H302" s="50"/>
      <c r="I302" s="143">
        <v>68.92</v>
      </c>
      <c r="J302" s="141"/>
      <c r="K302" s="141"/>
      <c r="L302" s="164">
        <v>39.299999999999997</v>
      </c>
      <c r="M302" s="164">
        <v>0.18</v>
      </c>
      <c r="N302" s="143">
        <v>50.94</v>
      </c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214">
        <v>16.8</v>
      </c>
      <c r="AD302" s="141"/>
      <c r="AE302" s="141"/>
      <c r="AF302" s="141"/>
      <c r="AG302" s="164">
        <v>34.4</v>
      </c>
      <c r="AH302" s="141"/>
      <c r="AI302" s="164">
        <v>0.01</v>
      </c>
      <c r="AJ302" s="141"/>
      <c r="AK302" s="141"/>
      <c r="AL302" s="141"/>
      <c r="AM302" s="141"/>
      <c r="AN302" s="141"/>
      <c r="AO302" s="141"/>
      <c r="AP302" s="141"/>
      <c r="AQ302" s="141"/>
      <c r="AR302" s="141"/>
      <c r="AS302" s="141"/>
      <c r="AT302" s="141"/>
      <c r="AU302" s="179"/>
      <c r="AV302" s="180"/>
      <c r="AW302" s="180"/>
      <c r="AX302" s="141"/>
      <c r="AY302" s="141"/>
      <c r="AZ302" s="141"/>
      <c r="BA302" s="141"/>
      <c r="BB302" s="141"/>
      <c r="BC302" s="141"/>
      <c r="BD302" s="141"/>
      <c r="BE302" s="141"/>
      <c r="BF302" s="180"/>
      <c r="BG302" s="180"/>
      <c r="BH302" s="141"/>
      <c r="BI302" s="141"/>
      <c r="BJ302" s="141"/>
      <c r="BK302" s="141"/>
      <c r="BL302" s="141"/>
      <c r="BM302" s="141"/>
      <c r="BN302" s="141"/>
      <c r="BO302" s="145"/>
      <c r="BP302" s="180"/>
      <c r="BQ302" s="141"/>
      <c r="BR302" s="261"/>
      <c r="BS302" s="26">
        <f t="shared" si="31"/>
        <v>210.55</v>
      </c>
      <c r="BT302" s="213">
        <v>595.36</v>
      </c>
      <c r="BU302" s="27"/>
      <c r="BV302" s="27"/>
      <c r="BW302" s="42"/>
      <c r="BX302" s="43">
        <f t="shared" si="32"/>
        <v>595.36</v>
      </c>
      <c r="BY302" s="199">
        <f t="shared" si="33"/>
        <v>26.125746051047884</v>
      </c>
      <c r="BZ302" s="44"/>
      <c r="CA302" s="45"/>
    </row>
    <row r="303" spans="1:79" ht="67.25" customHeight="1">
      <c r="A303" s="223" t="s">
        <v>113</v>
      </c>
      <c r="B303" s="250" t="s">
        <v>350</v>
      </c>
      <c r="C303" s="152" t="s">
        <v>356</v>
      </c>
      <c r="D303" s="224">
        <v>80041</v>
      </c>
      <c r="E303" s="41">
        <v>348</v>
      </c>
      <c r="F303" s="147"/>
      <c r="G303" s="101"/>
      <c r="H303" s="101"/>
      <c r="I303" s="101"/>
      <c r="J303" s="101"/>
      <c r="K303" s="101"/>
      <c r="L303" s="101"/>
      <c r="M303" s="101"/>
      <c r="N303" s="101"/>
      <c r="O303" s="141"/>
      <c r="P303" s="141"/>
      <c r="Q303" s="141"/>
      <c r="R303" s="141"/>
      <c r="S303" s="14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45"/>
      <c r="AD303" s="141"/>
      <c r="AE303" s="141"/>
      <c r="AF303" s="141"/>
      <c r="AG303" s="141"/>
      <c r="AH303" s="141"/>
      <c r="AI303" s="141"/>
      <c r="AJ303" s="141"/>
      <c r="AK303" s="141"/>
      <c r="AL303" s="141"/>
      <c r="AM303" s="141"/>
      <c r="AN303" s="141"/>
      <c r="AO303" s="141"/>
      <c r="AP303" s="141"/>
      <c r="AQ303" s="141"/>
      <c r="AR303" s="141"/>
      <c r="AS303" s="141"/>
      <c r="AT303" s="141"/>
      <c r="AU303" s="145"/>
      <c r="AV303" s="145"/>
      <c r="AW303" s="145"/>
      <c r="AX303" s="141"/>
      <c r="AY303" s="141"/>
      <c r="AZ303" s="141"/>
      <c r="BA303" s="141"/>
      <c r="BB303" s="141"/>
      <c r="BC303" s="141"/>
      <c r="BD303" s="141"/>
      <c r="BE303" s="141"/>
      <c r="BF303" s="141"/>
      <c r="BG303" s="141"/>
      <c r="BH303" s="141"/>
      <c r="BI303" s="141"/>
      <c r="BJ303" s="141"/>
      <c r="BK303" s="141"/>
      <c r="BL303" s="141"/>
      <c r="BM303" s="141"/>
      <c r="BN303" s="141"/>
      <c r="BO303" s="141"/>
      <c r="BP303" s="141"/>
      <c r="BQ303" s="141"/>
      <c r="BR303" s="141"/>
      <c r="BS303" s="26">
        <f t="shared" si="31"/>
        <v>0</v>
      </c>
      <c r="BT303" s="192">
        <v>145.54</v>
      </c>
      <c r="BU303" s="27"/>
      <c r="BV303" s="27"/>
      <c r="BW303" s="42"/>
      <c r="BX303" s="43">
        <f t="shared" si="32"/>
        <v>145.54</v>
      </c>
      <c r="BY303" s="199">
        <f t="shared" si="33"/>
        <v>0</v>
      </c>
      <c r="BZ303" s="58"/>
      <c r="CA303" s="45"/>
    </row>
    <row r="304" spans="1:79" ht="68.3" customHeight="1">
      <c r="A304" s="222" t="s">
        <v>113</v>
      </c>
      <c r="B304" s="151" t="s">
        <v>350</v>
      </c>
      <c r="C304" s="152" t="s">
        <v>416</v>
      </c>
      <c r="D304" s="224">
        <v>80042</v>
      </c>
      <c r="E304" s="41">
        <v>4652</v>
      </c>
      <c r="F304" s="147"/>
      <c r="G304" s="49"/>
      <c r="H304" s="50"/>
      <c r="I304" s="143">
        <v>420.99</v>
      </c>
      <c r="J304" s="50"/>
      <c r="K304" s="143">
        <v>3.96</v>
      </c>
      <c r="L304" s="150">
        <v>169.09</v>
      </c>
      <c r="M304" s="57"/>
      <c r="N304" s="150">
        <v>17.8</v>
      </c>
      <c r="O304" s="150">
        <v>3.39</v>
      </c>
      <c r="P304" s="57"/>
      <c r="Q304" s="102"/>
      <c r="R304" s="150">
        <v>12.28</v>
      </c>
      <c r="S304" s="102"/>
      <c r="T304" s="57"/>
      <c r="U304" s="150">
        <v>10.93</v>
      </c>
      <c r="V304" s="150">
        <v>8.8800000000000008</v>
      </c>
      <c r="W304" s="102"/>
      <c r="X304" s="57"/>
      <c r="Y304" s="150">
        <v>136.88</v>
      </c>
      <c r="Z304" s="150">
        <v>113.13</v>
      </c>
      <c r="AA304" s="102"/>
      <c r="AB304" s="102"/>
      <c r="AC304" s="214">
        <v>57.96</v>
      </c>
      <c r="AD304" s="283"/>
      <c r="AE304" s="188"/>
      <c r="AF304" s="188"/>
      <c r="AG304" s="207">
        <v>2.7</v>
      </c>
      <c r="AH304" s="185"/>
      <c r="AI304" s="185"/>
      <c r="AJ304" s="184"/>
      <c r="AK304" s="184"/>
      <c r="AL304" s="184"/>
      <c r="AM304" s="185"/>
      <c r="AN304" s="185"/>
      <c r="AO304" s="185"/>
      <c r="AP304" s="207">
        <v>0.18</v>
      </c>
      <c r="AQ304" s="185"/>
      <c r="AR304" s="185"/>
      <c r="AS304" s="185"/>
      <c r="AT304" s="185"/>
      <c r="AU304" s="179"/>
      <c r="AV304" s="180"/>
      <c r="AW304" s="180"/>
      <c r="AX304" s="185"/>
      <c r="AY304" s="185"/>
      <c r="AZ304" s="185"/>
      <c r="BA304" s="185"/>
      <c r="BB304" s="185"/>
      <c r="BC304" s="185"/>
      <c r="BD304" s="185"/>
      <c r="BE304" s="185"/>
      <c r="BF304" s="180"/>
      <c r="BG304" s="180"/>
      <c r="BH304" s="185"/>
      <c r="BI304" s="185"/>
      <c r="BJ304" s="185"/>
      <c r="BK304" s="185"/>
      <c r="BL304" s="185"/>
      <c r="BM304" s="185"/>
      <c r="BN304" s="185"/>
      <c r="BO304" s="185"/>
      <c r="BP304" s="180"/>
      <c r="BQ304" s="185"/>
      <c r="BR304" s="185"/>
      <c r="BS304" s="78">
        <f t="shared" ref="BS304:BS335" si="34">SUM(G304:BR304)</f>
        <v>958.16999999999985</v>
      </c>
      <c r="BT304" s="213">
        <v>556.78</v>
      </c>
      <c r="BU304" s="27"/>
      <c r="BV304" s="27"/>
      <c r="BW304" s="42"/>
      <c r="BX304" s="43">
        <f t="shared" si="32"/>
        <v>556.78</v>
      </c>
      <c r="BY304" s="199">
        <f t="shared" si="33"/>
        <v>63.247631935047352</v>
      </c>
      <c r="BZ304" s="53"/>
      <c r="CA304" s="54"/>
    </row>
    <row r="305" spans="1:79" ht="54" customHeight="1">
      <c r="A305" s="223" t="s">
        <v>113</v>
      </c>
      <c r="B305" s="250" t="s">
        <v>350</v>
      </c>
      <c r="C305" s="152" t="s">
        <v>388</v>
      </c>
      <c r="D305" s="224">
        <v>80043</v>
      </c>
      <c r="E305" s="41">
        <v>11810</v>
      </c>
      <c r="F305" s="147"/>
      <c r="G305" s="101"/>
      <c r="H305" s="101"/>
      <c r="I305" s="143">
        <v>947.68</v>
      </c>
      <c r="J305" s="141"/>
      <c r="K305" s="164">
        <v>111.86</v>
      </c>
      <c r="L305" s="164">
        <v>420.46</v>
      </c>
      <c r="M305" s="164">
        <v>18.87</v>
      </c>
      <c r="N305" s="143">
        <v>380.39</v>
      </c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43">
        <v>7.62</v>
      </c>
      <c r="Z305" s="143">
        <v>14.66</v>
      </c>
      <c r="AA305" s="101"/>
      <c r="AB305" s="101"/>
      <c r="AC305" s="214">
        <v>218.14</v>
      </c>
      <c r="AD305" s="141"/>
      <c r="AE305" s="141"/>
      <c r="AF305" s="141"/>
      <c r="AG305" s="164">
        <v>319.20999999999998</v>
      </c>
      <c r="AH305" s="141"/>
      <c r="AI305" s="141"/>
      <c r="AJ305" s="141"/>
      <c r="AK305" s="141"/>
      <c r="AL305" s="141"/>
      <c r="AM305" s="141"/>
      <c r="AN305" s="141"/>
      <c r="AO305" s="141"/>
      <c r="AP305" s="164">
        <v>2.286</v>
      </c>
      <c r="AQ305" s="141"/>
      <c r="AR305" s="141"/>
      <c r="AS305" s="141"/>
      <c r="AT305" s="141"/>
      <c r="AU305" s="179"/>
      <c r="AV305" s="180"/>
      <c r="AW305" s="180"/>
      <c r="AX305" s="141"/>
      <c r="AY305" s="141"/>
      <c r="AZ305" s="141"/>
      <c r="BA305" s="141"/>
      <c r="BB305" s="141"/>
      <c r="BC305" s="141"/>
      <c r="BD305" s="141"/>
      <c r="BE305" s="141"/>
      <c r="BF305" s="180"/>
      <c r="BG305" s="180"/>
      <c r="BH305" s="141"/>
      <c r="BI305" s="141"/>
      <c r="BJ305" s="141"/>
      <c r="BK305" s="141"/>
      <c r="BL305" s="141"/>
      <c r="BM305" s="141"/>
      <c r="BN305" s="141"/>
      <c r="BO305" s="145"/>
      <c r="BP305" s="180"/>
      <c r="BQ305" s="141"/>
      <c r="BR305" s="190"/>
      <c r="BS305" s="26">
        <f t="shared" si="34"/>
        <v>2441.1759999999999</v>
      </c>
      <c r="BT305" s="305">
        <v>1838.64</v>
      </c>
      <c r="BU305" s="27"/>
      <c r="BV305" s="27"/>
      <c r="BW305" s="42"/>
      <c r="BX305" s="43">
        <f t="shared" si="32"/>
        <v>1838.64</v>
      </c>
      <c r="BY305" s="199">
        <f t="shared" si="33"/>
        <v>57.039274585636392</v>
      </c>
      <c r="BZ305" s="44"/>
      <c r="CA305" s="45"/>
    </row>
    <row r="306" spans="1:79" ht="57.25" customHeight="1">
      <c r="A306" s="223" t="s">
        <v>113</v>
      </c>
      <c r="B306" s="250" t="s">
        <v>350</v>
      </c>
      <c r="C306" s="152" t="s">
        <v>389</v>
      </c>
      <c r="D306" s="224">
        <v>80044</v>
      </c>
      <c r="E306" s="41">
        <v>2462</v>
      </c>
      <c r="F306" s="147"/>
      <c r="G306" s="101"/>
      <c r="H306" s="101"/>
      <c r="I306" s="143">
        <v>85.3</v>
      </c>
      <c r="J306" s="101"/>
      <c r="K306" s="101"/>
      <c r="L306" s="143">
        <v>50.13</v>
      </c>
      <c r="M306" s="101"/>
      <c r="N306" s="143">
        <v>74.41</v>
      </c>
      <c r="O306" s="101"/>
      <c r="P306" s="101"/>
      <c r="Q306" s="101"/>
      <c r="R306" s="101"/>
      <c r="S306" s="101"/>
      <c r="T306" s="143">
        <v>5.97</v>
      </c>
      <c r="U306" s="143">
        <v>5.8</v>
      </c>
      <c r="V306" s="143">
        <v>12.8</v>
      </c>
      <c r="W306" s="101"/>
      <c r="X306" s="101"/>
      <c r="Y306" s="101"/>
      <c r="Z306" s="101"/>
      <c r="AA306" s="101"/>
      <c r="AB306" s="101"/>
      <c r="AC306" s="214">
        <v>22.64</v>
      </c>
      <c r="AD306" s="141"/>
      <c r="AE306" s="141"/>
      <c r="AF306" s="141"/>
      <c r="AG306" s="164">
        <v>54.72</v>
      </c>
      <c r="AH306" s="141"/>
      <c r="AI306" s="141"/>
      <c r="AJ306" s="141"/>
      <c r="AK306" s="141"/>
      <c r="AL306" s="141"/>
      <c r="AM306" s="141"/>
      <c r="AN306" s="141"/>
      <c r="AO306" s="141"/>
      <c r="AP306" s="141"/>
      <c r="AQ306" s="141"/>
      <c r="AR306" s="141"/>
      <c r="AS306" s="141"/>
      <c r="AT306" s="141"/>
      <c r="AU306" s="179"/>
      <c r="AV306" s="180"/>
      <c r="AW306" s="180"/>
      <c r="AX306" s="141"/>
      <c r="AY306" s="141"/>
      <c r="AZ306" s="141"/>
      <c r="BA306" s="141"/>
      <c r="BB306" s="141"/>
      <c r="BC306" s="141"/>
      <c r="BD306" s="141"/>
      <c r="BE306" s="141"/>
      <c r="BF306" s="180"/>
      <c r="BG306" s="180"/>
      <c r="BH306" s="141"/>
      <c r="BI306" s="141"/>
      <c r="BJ306" s="141"/>
      <c r="BK306" s="141"/>
      <c r="BL306" s="141"/>
      <c r="BM306" s="141"/>
      <c r="BN306" s="141"/>
      <c r="BO306" s="145"/>
      <c r="BP306" s="180"/>
      <c r="BQ306" s="141"/>
      <c r="BR306" s="190"/>
      <c r="BS306" s="26">
        <f t="shared" si="34"/>
        <v>311.77</v>
      </c>
      <c r="BT306" s="213">
        <v>366.24</v>
      </c>
      <c r="BU306" s="27"/>
      <c r="BV306" s="27"/>
      <c r="BW306" s="42"/>
      <c r="BX306" s="43">
        <f t="shared" si="32"/>
        <v>366.24</v>
      </c>
      <c r="BY306" s="199">
        <f t="shared" si="33"/>
        <v>45.98309759443076</v>
      </c>
      <c r="BZ306" s="44"/>
      <c r="CA306" s="45"/>
    </row>
    <row r="307" spans="1:79" ht="70" customHeight="1">
      <c r="A307" s="223" t="s">
        <v>113</v>
      </c>
      <c r="B307" s="250" t="s">
        <v>350</v>
      </c>
      <c r="C307" s="152" t="s">
        <v>520</v>
      </c>
      <c r="D307" s="224">
        <v>80045</v>
      </c>
      <c r="E307" s="41">
        <v>6240</v>
      </c>
      <c r="F307" s="147"/>
      <c r="G307" s="49"/>
      <c r="H307" s="50"/>
      <c r="I307" s="143">
        <v>54.07</v>
      </c>
      <c r="J307" s="101"/>
      <c r="K307" s="101"/>
      <c r="L307" s="164">
        <v>77.42</v>
      </c>
      <c r="M307" s="164">
        <v>16.23</v>
      </c>
      <c r="N307" s="164">
        <v>171.29</v>
      </c>
      <c r="O307" s="141"/>
      <c r="P307" s="141"/>
      <c r="Q307" s="101"/>
      <c r="R307" s="141"/>
      <c r="S307" s="141"/>
      <c r="T307" s="141"/>
      <c r="U307" s="141"/>
      <c r="V307" s="141"/>
      <c r="W307" s="141"/>
      <c r="X307" s="164">
        <v>3.24</v>
      </c>
      <c r="Y307" s="101"/>
      <c r="Z307" s="101"/>
      <c r="AA307" s="101"/>
      <c r="AB307" s="143">
        <v>2.16</v>
      </c>
      <c r="AC307" s="214">
        <v>42.83</v>
      </c>
      <c r="AD307" s="141"/>
      <c r="AE307" s="141"/>
      <c r="AF307" s="141"/>
      <c r="AG307" s="164">
        <v>101.15</v>
      </c>
      <c r="AH307" s="164"/>
      <c r="AI307" s="164"/>
      <c r="AJ307" s="141"/>
      <c r="AK307" s="141"/>
      <c r="AL307" s="141"/>
      <c r="AM307" s="141"/>
      <c r="AN307" s="141"/>
      <c r="AO307" s="141"/>
      <c r="AP307" s="164">
        <v>1.6890000000000001</v>
      </c>
      <c r="AQ307" s="141"/>
      <c r="AR307" s="141"/>
      <c r="AS307" s="141"/>
      <c r="AT307" s="141"/>
      <c r="AU307" s="179"/>
      <c r="AV307" s="180"/>
      <c r="AW307" s="180"/>
      <c r="AX307" s="141"/>
      <c r="AY307" s="141"/>
      <c r="AZ307" s="141"/>
      <c r="BA307" s="141"/>
      <c r="BB307" s="141"/>
      <c r="BC307" s="141"/>
      <c r="BD307" s="141"/>
      <c r="BE307" s="141"/>
      <c r="BF307" s="180"/>
      <c r="BG307" s="180"/>
      <c r="BH307" s="141"/>
      <c r="BI307" s="141"/>
      <c r="BJ307" s="141"/>
      <c r="BK307" s="141"/>
      <c r="BL307" s="141"/>
      <c r="BM307" s="141"/>
      <c r="BN307" s="141"/>
      <c r="BO307" s="145"/>
      <c r="BP307" s="180"/>
      <c r="BQ307" s="141"/>
      <c r="BR307" s="261"/>
      <c r="BS307" s="26">
        <f t="shared" si="34"/>
        <v>470.07900000000001</v>
      </c>
      <c r="BT307" s="305">
        <v>2234.02</v>
      </c>
      <c r="BU307" s="27"/>
      <c r="BV307" s="27"/>
      <c r="BW307" s="42"/>
      <c r="BX307" s="43">
        <f t="shared" si="32"/>
        <v>2234.02</v>
      </c>
      <c r="BY307" s="199">
        <f t="shared" si="33"/>
        <v>17.383941934078596</v>
      </c>
      <c r="BZ307" s="44">
        <v>210.44</v>
      </c>
      <c r="CA307" s="45"/>
    </row>
    <row r="308" spans="1:79" ht="55.55" customHeight="1">
      <c r="A308" s="223" t="s">
        <v>113</v>
      </c>
      <c r="B308" s="250" t="s">
        <v>350</v>
      </c>
      <c r="C308" s="152" t="s">
        <v>417</v>
      </c>
      <c r="D308" s="224">
        <v>80046</v>
      </c>
      <c r="E308" s="41">
        <v>1378</v>
      </c>
      <c r="F308" s="147"/>
      <c r="G308" s="101"/>
      <c r="H308" s="101"/>
      <c r="I308" s="143">
        <v>35.299999999999997</v>
      </c>
      <c r="J308" s="101"/>
      <c r="K308" s="101"/>
      <c r="L308" s="143">
        <v>34.74</v>
      </c>
      <c r="M308" s="101"/>
      <c r="N308" s="143">
        <v>34.15</v>
      </c>
      <c r="O308" s="101"/>
      <c r="P308" s="101"/>
      <c r="Q308" s="101"/>
      <c r="R308" s="101"/>
      <c r="S308" s="101"/>
      <c r="T308" s="101"/>
      <c r="U308" s="143">
        <v>3.75</v>
      </c>
      <c r="V308" s="143">
        <v>0.52</v>
      </c>
      <c r="W308" s="101"/>
      <c r="X308" s="101"/>
      <c r="Y308" s="101"/>
      <c r="Z308" s="101"/>
      <c r="AA308" s="101"/>
      <c r="AB308" s="101"/>
      <c r="AC308" s="145"/>
      <c r="AD308" s="141"/>
      <c r="AE308" s="141"/>
      <c r="AF308" s="141"/>
      <c r="AG308" s="164">
        <v>33.959000000000003</v>
      </c>
      <c r="AH308" s="141"/>
      <c r="AI308" s="141"/>
      <c r="AJ308" s="141"/>
      <c r="AK308" s="141"/>
      <c r="AL308" s="141"/>
      <c r="AM308" s="141"/>
      <c r="AN308" s="141"/>
      <c r="AO308" s="141"/>
      <c r="AP308" s="141"/>
      <c r="AQ308" s="141"/>
      <c r="AR308" s="141"/>
      <c r="AS308" s="141"/>
      <c r="AT308" s="141"/>
      <c r="AU308" s="179"/>
      <c r="AV308" s="180"/>
      <c r="AW308" s="180"/>
      <c r="AX308" s="141"/>
      <c r="AY308" s="141"/>
      <c r="AZ308" s="141"/>
      <c r="BA308" s="141"/>
      <c r="BB308" s="141"/>
      <c r="BC308" s="141"/>
      <c r="BD308" s="141"/>
      <c r="BE308" s="141"/>
      <c r="BF308" s="180"/>
      <c r="BG308" s="180"/>
      <c r="BH308" s="141"/>
      <c r="BI308" s="141"/>
      <c r="BJ308" s="141"/>
      <c r="BK308" s="141"/>
      <c r="BL308" s="141"/>
      <c r="BM308" s="141"/>
      <c r="BN308" s="141"/>
      <c r="BO308" s="145"/>
      <c r="BP308" s="180"/>
      <c r="BQ308" s="141"/>
      <c r="BR308" s="190"/>
      <c r="BS308" s="26">
        <f t="shared" si="34"/>
        <v>142.41899999999998</v>
      </c>
      <c r="BT308" s="305">
        <v>148.56</v>
      </c>
      <c r="BU308" s="27"/>
      <c r="BV308" s="27"/>
      <c r="BW308" s="42"/>
      <c r="BX308" s="43">
        <f t="shared" si="32"/>
        <v>148.56</v>
      </c>
      <c r="BY308" s="199">
        <f t="shared" si="33"/>
        <v>48.944769210149182</v>
      </c>
      <c r="BZ308" s="44"/>
      <c r="CA308" s="45"/>
    </row>
    <row r="309" spans="1:79" ht="61.5" customHeight="1">
      <c r="A309" s="223" t="s">
        <v>113</v>
      </c>
      <c r="B309" s="211" t="s">
        <v>350</v>
      </c>
      <c r="C309" s="152" t="s">
        <v>390</v>
      </c>
      <c r="D309" s="224">
        <v>80047</v>
      </c>
      <c r="E309" s="41">
        <v>501</v>
      </c>
      <c r="F309" s="147"/>
      <c r="G309" s="49"/>
      <c r="H309" s="50"/>
      <c r="I309" s="343" t="s">
        <v>555</v>
      </c>
      <c r="J309" s="344"/>
      <c r="K309" s="344"/>
      <c r="L309" s="344"/>
      <c r="M309" s="344"/>
      <c r="N309" s="344"/>
      <c r="O309" s="344"/>
      <c r="P309" s="344"/>
      <c r="Q309" s="344"/>
      <c r="R309" s="344"/>
      <c r="S309" s="344"/>
      <c r="T309" s="344"/>
      <c r="U309" s="344"/>
      <c r="V309" s="344"/>
      <c r="W309" s="344"/>
      <c r="X309" s="344"/>
      <c r="Y309" s="344"/>
      <c r="Z309" s="344"/>
      <c r="AA309" s="344"/>
      <c r="AB309" s="344"/>
      <c r="AC309" s="344"/>
      <c r="AD309" s="344"/>
      <c r="AE309" s="344"/>
      <c r="AF309" s="344"/>
      <c r="AG309" s="344"/>
      <c r="AH309" s="344"/>
      <c r="AI309" s="344"/>
      <c r="AJ309" s="344"/>
      <c r="AK309" s="344"/>
      <c r="AL309" s="344"/>
      <c r="AM309" s="344"/>
      <c r="AN309" s="344"/>
      <c r="AO309" s="344"/>
      <c r="AP309" s="344"/>
      <c r="AQ309" s="344"/>
      <c r="AR309" s="344"/>
      <c r="AS309" s="344"/>
      <c r="AT309" s="344"/>
      <c r="AU309" s="344"/>
      <c r="AV309" s="344"/>
      <c r="AW309" s="344"/>
      <c r="AX309" s="344"/>
      <c r="AY309" s="344"/>
      <c r="AZ309" s="344"/>
      <c r="BA309" s="344"/>
      <c r="BB309" s="344"/>
      <c r="BC309" s="344"/>
      <c r="BD309" s="344"/>
      <c r="BE309" s="344"/>
      <c r="BF309" s="344"/>
      <c r="BG309" s="344"/>
      <c r="BH309" s="344"/>
      <c r="BI309" s="344"/>
      <c r="BJ309" s="344"/>
      <c r="BK309" s="344"/>
      <c r="BL309" s="344"/>
      <c r="BM309" s="344"/>
      <c r="BN309" s="344"/>
      <c r="BO309" s="344"/>
      <c r="BP309" s="344"/>
      <c r="BQ309" s="344"/>
      <c r="BR309" s="345"/>
      <c r="BS309" s="78">
        <f t="shared" si="34"/>
        <v>0</v>
      </c>
      <c r="BT309" s="213">
        <v>171.42</v>
      </c>
      <c r="BU309" s="27"/>
      <c r="BV309" s="27"/>
      <c r="BW309" s="42"/>
      <c r="BX309" s="43">
        <f t="shared" si="32"/>
        <v>171.42</v>
      </c>
      <c r="BY309" s="199">
        <f t="shared" si="33"/>
        <v>0</v>
      </c>
      <c r="BZ309" s="44"/>
      <c r="CA309" s="45"/>
    </row>
    <row r="310" spans="1:79" ht="69.8" customHeight="1">
      <c r="A310" s="223" t="s">
        <v>113</v>
      </c>
      <c r="B310" s="250" t="s">
        <v>350</v>
      </c>
      <c r="C310" s="152" t="s">
        <v>418</v>
      </c>
      <c r="D310" s="224">
        <v>80048</v>
      </c>
      <c r="E310" s="41">
        <v>855</v>
      </c>
      <c r="F310" s="147"/>
      <c r="G310" s="101"/>
      <c r="H310" s="101"/>
      <c r="I310" s="101"/>
      <c r="J310" s="101"/>
      <c r="K310" s="101"/>
      <c r="L310" s="143">
        <v>15.47</v>
      </c>
      <c r="M310" s="101"/>
      <c r="N310" s="143">
        <v>27.27</v>
      </c>
      <c r="O310" s="101"/>
      <c r="P310" s="101"/>
      <c r="Q310" s="141"/>
      <c r="R310" s="141"/>
      <c r="S310" s="141"/>
      <c r="T310" s="141"/>
      <c r="U310" s="143">
        <v>1.64</v>
      </c>
      <c r="V310" s="143">
        <v>1.1299999999999999</v>
      </c>
      <c r="W310" s="101"/>
      <c r="X310" s="101"/>
      <c r="Y310" s="101"/>
      <c r="Z310" s="101"/>
      <c r="AA310" s="101"/>
      <c r="AB310" s="143">
        <v>2.0099999999999998</v>
      </c>
      <c r="AC310" s="214">
        <v>3.53</v>
      </c>
      <c r="AD310" s="141"/>
      <c r="AE310" s="141"/>
      <c r="AF310" s="141"/>
      <c r="AG310" s="164">
        <v>15.77</v>
      </c>
      <c r="AH310" s="141"/>
      <c r="AI310" s="141"/>
      <c r="AJ310" s="141"/>
      <c r="AK310" s="141"/>
      <c r="AL310" s="141"/>
      <c r="AM310" s="141"/>
      <c r="AN310" s="141"/>
      <c r="AO310" s="141"/>
      <c r="AP310" s="141"/>
      <c r="AQ310" s="141"/>
      <c r="AR310" s="141"/>
      <c r="AS310" s="141"/>
      <c r="AT310" s="141"/>
      <c r="AU310" s="179"/>
      <c r="AV310" s="180"/>
      <c r="AW310" s="180"/>
      <c r="AX310" s="141"/>
      <c r="AY310" s="141"/>
      <c r="AZ310" s="141"/>
      <c r="BA310" s="141"/>
      <c r="BB310" s="141"/>
      <c r="BC310" s="141"/>
      <c r="BD310" s="141"/>
      <c r="BE310" s="141"/>
      <c r="BF310" s="180"/>
      <c r="BG310" s="180"/>
      <c r="BH310" s="141"/>
      <c r="BI310" s="141"/>
      <c r="BJ310" s="141"/>
      <c r="BK310" s="141"/>
      <c r="BL310" s="141"/>
      <c r="BM310" s="141"/>
      <c r="BN310" s="141"/>
      <c r="BO310" s="145"/>
      <c r="BP310" s="180"/>
      <c r="BQ310" s="141"/>
      <c r="BR310" s="190"/>
      <c r="BS310" s="26">
        <f t="shared" si="34"/>
        <v>66.820000000000007</v>
      </c>
      <c r="BT310" s="305">
        <v>167.98</v>
      </c>
      <c r="BU310" s="27"/>
      <c r="BV310" s="27"/>
      <c r="BW310" s="42"/>
      <c r="BX310" s="43">
        <f t="shared" si="32"/>
        <v>167.98</v>
      </c>
      <c r="BY310" s="199">
        <f t="shared" si="33"/>
        <v>28.45826235093697</v>
      </c>
      <c r="BZ310" s="53">
        <v>0.7</v>
      </c>
      <c r="CA310" s="45"/>
    </row>
    <row r="311" spans="1:79" ht="67.75" customHeight="1">
      <c r="A311" s="223" t="s">
        <v>113</v>
      </c>
      <c r="B311" s="250" t="s">
        <v>350</v>
      </c>
      <c r="C311" s="152" t="s">
        <v>419</v>
      </c>
      <c r="D311" s="224">
        <v>80049</v>
      </c>
      <c r="E311" s="41">
        <v>4860</v>
      </c>
      <c r="F311" s="147"/>
      <c r="G311" s="24"/>
      <c r="H311" s="24"/>
      <c r="I311" s="143">
        <v>437.54</v>
      </c>
      <c r="J311" s="101"/>
      <c r="K311" s="101"/>
      <c r="L311" s="143">
        <v>161.37</v>
      </c>
      <c r="M311" s="143">
        <v>32.770000000000003</v>
      </c>
      <c r="N311" s="15"/>
      <c r="O311" s="143">
        <v>142.34</v>
      </c>
      <c r="P311" s="101"/>
      <c r="Q311" s="101"/>
      <c r="R311" s="207">
        <v>3.25</v>
      </c>
      <c r="S311" s="141"/>
      <c r="T311" s="164">
        <v>11.4</v>
      </c>
      <c r="U311" s="207">
        <v>16.78</v>
      </c>
      <c r="V311" s="143">
        <v>20.309999999999999</v>
      </c>
      <c r="W311" s="143">
        <v>0.2</v>
      </c>
      <c r="X311" s="101"/>
      <c r="Y311" s="101"/>
      <c r="Z311" s="101"/>
      <c r="AA311" s="101"/>
      <c r="AB311" s="143">
        <v>29.91</v>
      </c>
      <c r="AC311" s="214">
        <v>4.26</v>
      </c>
      <c r="AD311" s="183"/>
      <c r="AE311" s="141"/>
      <c r="AF311" s="141"/>
      <c r="AG311" s="164">
        <v>6.1</v>
      </c>
      <c r="AH311" s="265"/>
      <c r="AI311" s="141"/>
      <c r="AJ311" s="141"/>
      <c r="AK311" s="141"/>
      <c r="AL311" s="141"/>
      <c r="AM311" s="141"/>
      <c r="AN311" s="141"/>
      <c r="AO311" s="141"/>
      <c r="AP311" s="164">
        <v>2.2999999999999998</v>
      </c>
      <c r="AQ311" s="141"/>
      <c r="AR311" s="180"/>
      <c r="AS311" s="180"/>
      <c r="AT311" s="180"/>
      <c r="AU311" s="179"/>
      <c r="AV311" s="180"/>
      <c r="AW311" s="180"/>
      <c r="AX311" s="180"/>
      <c r="AY311" s="180"/>
      <c r="AZ311" s="180"/>
      <c r="BA311" s="180"/>
      <c r="BB311" s="180"/>
      <c r="BC311" s="180"/>
      <c r="BD311" s="180"/>
      <c r="BE311" s="180"/>
      <c r="BF311" s="180"/>
      <c r="BG311" s="180"/>
      <c r="BH311" s="180"/>
      <c r="BI311" s="180"/>
      <c r="BJ311" s="180"/>
      <c r="BK311" s="180"/>
      <c r="BL311" s="180"/>
      <c r="BM311" s="180"/>
      <c r="BN311" s="180"/>
      <c r="BO311" s="145"/>
      <c r="BP311" s="180"/>
      <c r="BQ311" s="180"/>
      <c r="BR311" s="141"/>
      <c r="BS311" s="26">
        <f t="shared" si="34"/>
        <v>868.53</v>
      </c>
      <c r="BT311" s="305">
        <v>578.72</v>
      </c>
      <c r="BU311" s="27"/>
      <c r="BV311" s="27"/>
      <c r="BW311" s="42"/>
      <c r="BX311" s="43">
        <f t="shared" si="32"/>
        <v>578.72</v>
      </c>
      <c r="BY311" s="199">
        <f t="shared" si="33"/>
        <v>60.012437381240282</v>
      </c>
      <c r="BZ311" s="44"/>
      <c r="CA311" s="45"/>
    </row>
    <row r="312" spans="1:79" ht="68.95" customHeight="1">
      <c r="A312" s="223" t="s">
        <v>113</v>
      </c>
      <c r="B312" s="250" t="s">
        <v>350</v>
      </c>
      <c r="C312" s="152" t="s">
        <v>357</v>
      </c>
      <c r="D312" s="224">
        <v>80050</v>
      </c>
      <c r="E312" s="41">
        <v>10553</v>
      </c>
      <c r="F312" s="147"/>
      <c r="G312" s="28"/>
      <c r="H312" s="28"/>
      <c r="I312" s="227">
        <v>814.86</v>
      </c>
      <c r="J312" s="28"/>
      <c r="K312" s="165">
        <v>3.99</v>
      </c>
      <c r="L312" s="165">
        <v>212.38</v>
      </c>
      <c r="M312" s="165">
        <v>135.76</v>
      </c>
      <c r="N312" s="165">
        <v>252.9</v>
      </c>
      <c r="O312" s="28"/>
      <c r="P312" s="165">
        <v>4.34</v>
      </c>
      <c r="Q312" s="165">
        <v>3.52</v>
      </c>
      <c r="R312" s="15"/>
      <c r="S312" s="28"/>
      <c r="T312" s="165">
        <v>9.91</v>
      </c>
      <c r="U312" s="165">
        <v>0.65</v>
      </c>
      <c r="V312" s="165">
        <v>1.48</v>
      </c>
      <c r="W312" s="15"/>
      <c r="X312" s="165">
        <v>2.96</v>
      </c>
      <c r="Y312" s="28"/>
      <c r="Z312" s="28"/>
      <c r="AA312" s="28"/>
      <c r="AB312" s="165">
        <v>8.41</v>
      </c>
      <c r="AC312" s="214">
        <v>54.77</v>
      </c>
      <c r="AD312" s="187"/>
      <c r="AE312" s="187"/>
      <c r="AF312" s="187"/>
      <c r="AG312" s="214">
        <v>236.64</v>
      </c>
      <c r="AH312" s="187"/>
      <c r="AI312" s="214">
        <v>0.16</v>
      </c>
      <c r="AJ312" s="187"/>
      <c r="AK312" s="187"/>
      <c r="AL312" s="187"/>
      <c r="AM312" s="145"/>
      <c r="AN312" s="187"/>
      <c r="AO312" s="187"/>
      <c r="AP312" s="187"/>
      <c r="AQ312" s="187"/>
      <c r="AR312" s="187"/>
      <c r="AS312" s="187"/>
      <c r="AT312" s="187"/>
      <c r="AU312" s="179"/>
      <c r="AV312" s="180"/>
      <c r="AW312" s="180"/>
      <c r="AX312" s="187"/>
      <c r="AY312" s="187"/>
      <c r="AZ312" s="187"/>
      <c r="BA312" s="187"/>
      <c r="BB312" s="187"/>
      <c r="BC312" s="187"/>
      <c r="BD312" s="187"/>
      <c r="BE312" s="187"/>
      <c r="BF312" s="180"/>
      <c r="BG312" s="180"/>
      <c r="BH312" s="187"/>
      <c r="BI312" s="187"/>
      <c r="BJ312" s="187"/>
      <c r="BK312" s="187"/>
      <c r="BL312" s="187"/>
      <c r="BM312" s="187"/>
      <c r="BN312" s="187"/>
      <c r="BO312" s="145"/>
      <c r="BP312" s="180"/>
      <c r="BQ312" s="187"/>
      <c r="BR312" s="258"/>
      <c r="BS312" s="26">
        <f t="shared" si="34"/>
        <v>1742.7300000000002</v>
      </c>
      <c r="BT312" s="213">
        <v>2719.64</v>
      </c>
      <c r="BU312" s="27"/>
      <c r="BV312" s="27"/>
      <c r="BW312" s="42"/>
      <c r="BX312" s="43">
        <f t="shared" si="32"/>
        <v>2719.64</v>
      </c>
      <c r="BY312" s="199">
        <f t="shared" si="33"/>
        <v>39.053910814208599</v>
      </c>
      <c r="BZ312" s="53"/>
      <c r="CA312" s="54"/>
    </row>
    <row r="313" spans="1:79" ht="61.5" customHeight="1">
      <c r="A313" s="223" t="s">
        <v>113</v>
      </c>
      <c r="B313" s="250" t="s">
        <v>350</v>
      </c>
      <c r="C313" s="152" t="s">
        <v>420</v>
      </c>
      <c r="D313" s="224">
        <v>80051</v>
      </c>
      <c r="E313" s="41">
        <v>2241</v>
      </c>
      <c r="F313" s="147"/>
      <c r="G313" s="49"/>
      <c r="H313" s="50"/>
      <c r="I313" s="143">
        <v>76.98</v>
      </c>
      <c r="J313" s="101"/>
      <c r="K313" s="141"/>
      <c r="L313" s="164">
        <v>29.66</v>
      </c>
      <c r="M313" s="164">
        <v>0.16</v>
      </c>
      <c r="N313" s="214">
        <v>53.3</v>
      </c>
      <c r="O313" s="184"/>
      <c r="P313" s="141"/>
      <c r="Q313" s="141"/>
      <c r="R313" s="57"/>
      <c r="S313" s="101"/>
      <c r="T313" s="101"/>
      <c r="U313" s="143">
        <v>1.1399999999999999</v>
      </c>
      <c r="V313" s="101"/>
      <c r="W313" s="25"/>
      <c r="X313" s="101"/>
      <c r="Y313" s="101"/>
      <c r="Z313" s="101"/>
      <c r="AA313" s="101"/>
      <c r="AB313" s="101"/>
      <c r="AC313" s="214">
        <v>12.58</v>
      </c>
      <c r="AD313" s="183"/>
      <c r="AE313" s="141"/>
      <c r="AF313" s="141"/>
      <c r="AG313" s="164">
        <v>44.48</v>
      </c>
      <c r="AH313" s="265"/>
      <c r="AI313" s="141"/>
      <c r="AJ313" s="141"/>
      <c r="AK313" s="141"/>
      <c r="AL313" s="141"/>
      <c r="AM313" s="141"/>
      <c r="AN313" s="141"/>
      <c r="AO313" s="141"/>
      <c r="AP313" s="141"/>
      <c r="AQ313" s="141"/>
      <c r="AR313" s="180"/>
      <c r="AS313" s="180"/>
      <c r="AT313" s="187"/>
      <c r="AU313" s="179"/>
      <c r="AV313" s="180"/>
      <c r="AW313" s="180"/>
      <c r="AX313" s="180"/>
      <c r="AY313" s="180"/>
      <c r="AZ313" s="180"/>
      <c r="BA313" s="180"/>
      <c r="BB313" s="180"/>
      <c r="BC313" s="180"/>
      <c r="BD313" s="180"/>
      <c r="BE313" s="180"/>
      <c r="BF313" s="180"/>
      <c r="BG313" s="180"/>
      <c r="BH313" s="180"/>
      <c r="BI313" s="180"/>
      <c r="BJ313" s="180"/>
      <c r="BK313" s="180"/>
      <c r="BL313" s="180"/>
      <c r="BM313" s="180"/>
      <c r="BN313" s="180"/>
      <c r="BO313" s="145"/>
      <c r="BP313" s="180"/>
      <c r="BQ313" s="180"/>
      <c r="BR313" s="261"/>
      <c r="BS313" s="26">
        <f t="shared" si="34"/>
        <v>218.29999999999998</v>
      </c>
      <c r="BT313" s="305">
        <v>319.5</v>
      </c>
      <c r="BU313" s="27"/>
      <c r="BV313" s="27"/>
      <c r="BW313" s="42"/>
      <c r="BX313" s="43">
        <f t="shared" si="32"/>
        <v>319.5</v>
      </c>
      <c r="BY313" s="199">
        <f t="shared" si="33"/>
        <v>40.591297880252881</v>
      </c>
      <c r="BZ313" s="53">
        <v>4.21</v>
      </c>
      <c r="CA313" s="45"/>
    </row>
    <row r="314" spans="1:79" ht="75.400000000000006" customHeight="1">
      <c r="A314" s="223" t="s">
        <v>113</v>
      </c>
      <c r="B314" s="250" t="s">
        <v>350</v>
      </c>
      <c r="C314" s="152" t="s">
        <v>391</v>
      </c>
      <c r="D314" s="224">
        <v>80052</v>
      </c>
      <c r="E314" s="41">
        <v>3315</v>
      </c>
      <c r="F314" s="147"/>
      <c r="G314" s="32"/>
      <c r="H314" s="50"/>
      <c r="I314" s="143">
        <v>282.08</v>
      </c>
      <c r="J314" s="101"/>
      <c r="K314" s="101"/>
      <c r="L314" s="143">
        <v>85.48</v>
      </c>
      <c r="M314" s="143">
        <v>30.52</v>
      </c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214">
        <v>47.21</v>
      </c>
      <c r="AD314" s="141"/>
      <c r="AE314" s="141"/>
      <c r="AF314" s="141"/>
      <c r="AG314" s="164">
        <v>142.76</v>
      </c>
      <c r="AH314" s="141"/>
      <c r="AI314" s="214">
        <v>0.02</v>
      </c>
      <c r="AJ314" s="141"/>
      <c r="AK314" s="141"/>
      <c r="AL314" s="141"/>
      <c r="AM314" s="141"/>
      <c r="AN314" s="141"/>
      <c r="AO314" s="141"/>
      <c r="AP314" s="141"/>
      <c r="AQ314" s="141"/>
      <c r="AR314" s="141"/>
      <c r="AS314" s="141"/>
      <c r="AT314" s="141"/>
      <c r="AU314" s="179"/>
      <c r="AV314" s="180"/>
      <c r="AW314" s="180"/>
      <c r="AX314" s="141"/>
      <c r="AY314" s="141"/>
      <c r="AZ314" s="141"/>
      <c r="BA314" s="141"/>
      <c r="BB314" s="141"/>
      <c r="BC314" s="141"/>
      <c r="BD314" s="141"/>
      <c r="BE314" s="141"/>
      <c r="BF314" s="180"/>
      <c r="BG314" s="180"/>
      <c r="BH314" s="141"/>
      <c r="BI314" s="141"/>
      <c r="BJ314" s="141"/>
      <c r="BK314" s="141"/>
      <c r="BL314" s="141"/>
      <c r="BM314" s="141"/>
      <c r="BN314" s="141"/>
      <c r="BO314" s="145"/>
      <c r="BP314" s="180"/>
      <c r="BQ314" s="141"/>
      <c r="BR314" s="261"/>
      <c r="BS314" s="26">
        <f t="shared" si="34"/>
        <v>588.06999999999994</v>
      </c>
      <c r="BT314" s="225">
        <v>682.76</v>
      </c>
      <c r="BU314" s="27"/>
      <c r="BV314" s="27"/>
      <c r="BW314" s="42"/>
      <c r="BX314" s="43">
        <f t="shared" si="32"/>
        <v>682.76</v>
      </c>
      <c r="BY314" s="199">
        <f t="shared" si="33"/>
        <v>46.274482031428278</v>
      </c>
      <c r="BZ314" s="44"/>
      <c r="CA314" s="45"/>
    </row>
    <row r="315" spans="1:79" ht="65.25" customHeight="1">
      <c r="A315" s="223" t="s">
        <v>113</v>
      </c>
      <c r="B315" s="250" t="s">
        <v>350</v>
      </c>
      <c r="C315" s="152" t="s">
        <v>521</v>
      </c>
      <c r="D315" s="224">
        <v>80053</v>
      </c>
      <c r="E315" s="41">
        <v>5609</v>
      </c>
      <c r="F315" s="147"/>
      <c r="G315" s="101"/>
      <c r="H315" s="101"/>
      <c r="I315" s="50"/>
      <c r="J315" s="141"/>
      <c r="K315" s="164">
        <v>2.42</v>
      </c>
      <c r="L315" s="164">
        <v>6.3</v>
      </c>
      <c r="M315" s="164">
        <v>86.36</v>
      </c>
      <c r="N315" s="164">
        <v>93.88</v>
      </c>
      <c r="O315" s="14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214">
        <v>37.200000000000003</v>
      </c>
      <c r="AD315" s="141"/>
      <c r="AE315" s="141"/>
      <c r="AF315" s="141"/>
      <c r="AG315" s="164">
        <v>75.36</v>
      </c>
      <c r="AH315" s="141"/>
      <c r="AI315" s="141"/>
      <c r="AJ315" s="141"/>
      <c r="AK315" s="141"/>
      <c r="AL315" s="141"/>
      <c r="AM315" s="141"/>
      <c r="AN315" s="141"/>
      <c r="AO315" s="141"/>
      <c r="AP315" s="141"/>
      <c r="AQ315" s="141"/>
      <c r="AR315" s="141"/>
      <c r="AS315" s="141"/>
      <c r="AT315" s="141"/>
      <c r="AU315" s="179"/>
      <c r="AV315" s="180"/>
      <c r="AW315" s="180"/>
      <c r="AX315" s="141"/>
      <c r="AY315" s="141"/>
      <c r="AZ315" s="141"/>
      <c r="BA315" s="141"/>
      <c r="BB315" s="141"/>
      <c r="BC315" s="141"/>
      <c r="BD315" s="141"/>
      <c r="BE315" s="141"/>
      <c r="BF315" s="180"/>
      <c r="BG315" s="180"/>
      <c r="BH315" s="141"/>
      <c r="BI315" s="141"/>
      <c r="BJ315" s="141"/>
      <c r="BK315" s="141"/>
      <c r="BL315" s="141"/>
      <c r="BM315" s="141"/>
      <c r="BN315" s="141"/>
      <c r="BO315" s="145"/>
      <c r="BP315" s="180"/>
      <c r="BQ315" s="141"/>
      <c r="BR315" s="190"/>
      <c r="BS315" s="26">
        <f t="shared" si="34"/>
        <v>301.52</v>
      </c>
      <c r="BT315" s="305">
        <v>1251.3399999999999</v>
      </c>
      <c r="BU315" s="27"/>
      <c r="BV315" s="27"/>
      <c r="BW315" s="42"/>
      <c r="BX315" s="43">
        <f t="shared" si="32"/>
        <v>1251.3399999999999</v>
      </c>
      <c r="BY315" s="199">
        <f t="shared" si="33"/>
        <v>19.417075589557335</v>
      </c>
      <c r="BZ315" s="53"/>
      <c r="CA315" s="54"/>
    </row>
    <row r="316" spans="1:79" ht="65.25" customHeight="1">
      <c r="A316" s="223" t="s">
        <v>113</v>
      </c>
      <c r="B316" s="250" t="s">
        <v>350</v>
      </c>
      <c r="C316" s="152" t="s">
        <v>358</v>
      </c>
      <c r="D316" s="224">
        <v>80054</v>
      </c>
      <c r="E316" s="41">
        <v>5619</v>
      </c>
      <c r="F316" s="147"/>
      <c r="G316" s="15"/>
      <c r="H316" s="15"/>
      <c r="I316" s="165">
        <v>398.55</v>
      </c>
      <c r="J316" s="15"/>
      <c r="K316" s="165">
        <v>2.7</v>
      </c>
      <c r="L316" s="165">
        <v>60.2</v>
      </c>
      <c r="M316" s="165">
        <v>93.92</v>
      </c>
      <c r="N316" s="165">
        <v>195.64</v>
      </c>
      <c r="O316" s="214"/>
      <c r="P316" s="214"/>
      <c r="Q316" s="214"/>
      <c r="R316" s="214"/>
      <c r="S316" s="145"/>
      <c r="T316" s="165">
        <v>9.2799999999999994</v>
      </c>
      <c r="U316" s="165">
        <v>2.2400000000000002</v>
      </c>
      <c r="V316" s="165">
        <v>0.99</v>
      </c>
      <c r="W316" s="15"/>
      <c r="X316" s="15"/>
      <c r="Y316" s="15"/>
      <c r="Z316" s="15"/>
      <c r="AA316" s="15"/>
      <c r="AB316" s="165">
        <v>25.71</v>
      </c>
      <c r="AC316" s="214">
        <v>33.840000000000003</v>
      </c>
      <c r="AD316" s="145"/>
      <c r="AE316" s="145"/>
      <c r="AF316" s="145"/>
      <c r="AG316" s="214">
        <v>123.6</v>
      </c>
      <c r="AH316" s="145"/>
      <c r="AI316" s="145"/>
      <c r="AJ316" s="145"/>
      <c r="AK316" s="145"/>
      <c r="AL316" s="145"/>
      <c r="AM316" s="145"/>
      <c r="AN316" s="145"/>
      <c r="AO316" s="145"/>
      <c r="AP316" s="145"/>
      <c r="AQ316" s="145"/>
      <c r="AR316" s="145"/>
      <c r="AS316" s="145"/>
      <c r="AT316" s="145"/>
      <c r="AU316" s="179"/>
      <c r="AV316" s="180"/>
      <c r="AW316" s="180"/>
      <c r="AX316" s="145"/>
      <c r="AY316" s="145"/>
      <c r="AZ316" s="145"/>
      <c r="BA316" s="145"/>
      <c r="BB316" s="145"/>
      <c r="BC316" s="145"/>
      <c r="BD316" s="145"/>
      <c r="BE316" s="145"/>
      <c r="BF316" s="180"/>
      <c r="BG316" s="180"/>
      <c r="BH316" s="145"/>
      <c r="BI316" s="145"/>
      <c r="BJ316" s="145"/>
      <c r="BK316" s="145"/>
      <c r="BL316" s="145"/>
      <c r="BM316" s="145"/>
      <c r="BN316" s="145"/>
      <c r="BO316" s="145"/>
      <c r="BP316" s="180"/>
      <c r="BQ316" s="145"/>
      <c r="BR316" s="257"/>
      <c r="BS316" s="26">
        <f t="shared" si="34"/>
        <v>946.67000000000007</v>
      </c>
      <c r="BT316" s="305">
        <v>1104.8399999999999</v>
      </c>
      <c r="BU316" s="27"/>
      <c r="BV316" s="27"/>
      <c r="BW316" s="42"/>
      <c r="BX316" s="43">
        <f t="shared" si="32"/>
        <v>1104.8399999999999</v>
      </c>
      <c r="BY316" s="199">
        <f t="shared" si="33"/>
        <v>46.145034633026405</v>
      </c>
      <c r="BZ316" s="44"/>
      <c r="CA316" s="45"/>
    </row>
    <row r="317" spans="1:79" ht="63" customHeight="1">
      <c r="A317" s="223" t="s">
        <v>113</v>
      </c>
      <c r="B317" s="250" t="s">
        <v>350</v>
      </c>
      <c r="C317" s="152" t="s">
        <v>421</v>
      </c>
      <c r="D317" s="224">
        <v>80055</v>
      </c>
      <c r="E317" s="41">
        <v>4831</v>
      </c>
      <c r="F317" s="147"/>
      <c r="G317" s="49"/>
      <c r="H317" s="50"/>
      <c r="I317" s="143">
        <v>274.11</v>
      </c>
      <c r="J317" s="15"/>
      <c r="K317" s="15"/>
      <c r="L317" s="165">
        <v>133.27000000000001</v>
      </c>
      <c r="M317" s="15"/>
      <c r="N317" s="165">
        <v>158.19</v>
      </c>
      <c r="O317" s="57"/>
      <c r="P317" s="101"/>
      <c r="Q317" s="101"/>
      <c r="R317" s="57"/>
      <c r="S317" s="101"/>
      <c r="T317" s="101"/>
      <c r="U317" s="143">
        <v>5.42</v>
      </c>
      <c r="V317" s="143">
        <v>3.98</v>
      </c>
      <c r="W317" s="101"/>
      <c r="X317" s="143">
        <v>8.5850000000000009</v>
      </c>
      <c r="Y317" s="101"/>
      <c r="Z317" s="101"/>
      <c r="AA317" s="101"/>
      <c r="AB317" s="143">
        <v>21.7</v>
      </c>
      <c r="AC317" s="214"/>
      <c r="AD317" s="141"/>
      <c r="AE317" s="141"/>
      <c r="AF317" s="141"/>
      <c r="AG317" s="164">
        <v>134.21</v>
      </c>
      <c r="AH317" s="145"/>
      <c r="AI317" s="144"/>
      <c r="AJ317" s="145"/>
      <c r="AK317" s="145"/>
      <c r="AL317" s="145"/>
      <c r="AM317" s="145"/>
      <c r="AN317" s="145"/>
      <c r="AO317" s="145"/>
      <c r="AP317" s="145"/>
      <c r="AQ317" s="145"/>
      <c r="AR317" s="145"/>
      <c r="AS317" s="145"/>
      <c r="AT317" s="145"/>
      <c r="AU317" s="179"/>
      <c r="AV317" s="180"/>
      <c r="AW317" s="180"/>
      <c r="AX317" s="145"/>
      <c r="AY317" s="145"/>
      <c r="AZ317" s="145"/>
      <c r="BA317" s="145"/>
      <c r="BB317" s="145"/>
      <c r="BC317" s="145"/>
      <c r="BD317" s="145"/>
      <c r="BE317" s="145"/>
      <c r="BF317" s="180"/>
      <c r="BG317" s="180"/>
      <c r="BH317" s="145"/>
      <c r="BI317" s="145"/>
      <c r="BJ317" s="145"/>
      <c r="BK317" s="145"/>
      <c r="BL317" s="145"/>
      <c r="BM317" s="145"/>
      <c r="BN317" s="145"/>
      <c r="BO317" s="145"/>
      <c r="BP317" s="180"/>
      <c r="BQ317" s="145"/>
      <c r="BR317" s="261"/>
      <c r="BS317" s="26">
        <f t="shared" si="34"/>
        <v>739.46500000000003</v>
      </c>
      <c r="BT317" s="305">
        <v>873.98</v>
      </c>
      <c r="BU317" s="27"/>
      <c r="BV317" s="27"/>
      <c r="BW317" s="42"/>
      <c r="BX317" s="43">
        <f t="shared" si="32"/>
        <v>873.98</v>
      </c>
      <c r="BY317" s="199">
        <f t="shared" si="33"/>
        <v>45.831435220909292</v>
      </c>
      <c r="BZ317" s="44">
        <v>9.98</v>
      </c>
      <c r="CA317" s="45"/>
    </row>
    <row r="318" spans="1:79" ht="60.8" customHeight="1">
      <c r="A318" s="223" t="s">
        <v>113</v>
      </c>
      <c r="B318" s="211" t="s">
        <v>350</v>
      </c>
      <c r="C318" s="152" t="s">
        <v>392</v>
      </c>
      <c r="D318" s="224">
        <v>80056</v>
      </c>
      <c r="E318" s="41">
        <v>2015</v>
      </c>
      <c r="F318" s="147"/>
      <c r="G318" s="49"/>
      <c r="H318" s="50"/>
      <c r="I318" s="343" t="s">
        <v>555</v>
      </c>
      <c r="J318" s="344"/>
      <c r="K318" s="344"/>
      <c r="L318" s="344"/>
      <c r="M318" s="344"/>
      <c r="N318" s="344"/>
      <c r="O318" s="344"/>
      <c r="P318" s="344"/>
      <c r="Q318" s="344"/>
      <c r="R318" s="344"/>
      <c r="S318" s="344"/>
      <c r="T318" s="344"/>
      <c r="U318" s="344"/>
      <c r="V318" s="344"/>
      <c r="W318" s="344"/>
      <c r="X318" s="344"/>
      <c r="Y318" s="344"/>
      <c r="Z318" s="344"/>
      <c r="AA318" s="344"/>
      <c r="AB318" s="344"/>
      <c r="AC318" s="344"/>
      <c r="AD318" s="344"/>
      <c r="AE318" s="344"/>
      <c r="AF318" s="344"/>
      <c r="AG318" s="344"/>
      <c r="AH318" s="344"/>
      <c r="AI318" s="344"/>
      <c r="AJ318" s="344"/>
      <c r="AK318" s="344"/>
      <c r="AL318" s="344"/>
      <c r="AM318" s="344"/>
      <c r="AN318" s="344"/>
      <c r="AO318" s="344"/>
      <c r="AP318" s="344"/>
      <c r="AQ318" s="344"/>
      <c r="AR318" s="344"/>
      <c r="AS318" s="344"/>
      <c r="AT318" s="344"/>
      <c r="AU318" s="344"/>
      <c r="AV318" s="344"/>
      <c r="AW318" s="344"/>
      <c r="AX318" s="344"/>
      <c r="AY318" s="344"/>
      <c r="AZ318" s="344"/>
      <c r="BA318" s="344"/>
      <c r="BB318" s="344"/>
      <c r="BC318" s="344"/>
      <c r="BD318" s="344"/>
      <c r="BE318" s="344"/>
      <c r="BF318" s="344"/>
      <c r="BG318" s="344"/>
      <c r="BH318" s="344"/>
      <c r="BI318" s="344"/>
      <c r="BJ318" s="344"/>
      <c r="BK318" s="344"/>
      <c r="BL318" s="344"/>
      <c r="BM318" s="344"/>
      <c r="BN318" s="344"/>
      <c r="BO318" s="344"/>
      <c r="BP318" s="344"/>
      <c r="BQ318" s="344"/>
      <c r="BR318" s="345"/>
      <c r="BS318" s="26">
        <f t="shared" si="34"/>
        <v>0</v>
      </c>
      <c r="BT318" s="213">
        <v>981.52</v>
      </c>
      <c r="BU318" s="27"/>
      <c r="BV318" s="27"/>
      <c r="BW318" s="42"/>
      <c r="BX318" s="43">
        <f t="shared" si="32"/>
        <v>981.52</v>
      </c>
      <c r="BY318" s="199">
        <f t="shared" si="33"/>
        <v>0</v>
      </c>
      <c r="BZ318" s="44"/>
      <c r="CA318" s="45"/>
    </row>
    <row r="319" spans="1:79" ht="64.55" customHeight="1">
      <c r="A319" s="223" t="s">
        <v>113</v>
      </c>
      <c r="B319" s="250" t="s">
        <v>350</v>
      </c>
      <c r="C319" s="152" t="s">
        <v>422</v>
      </c>
      <c r="D319" s="224">
        <v>80057</v>
      </c>
      <c r="E319" s="41">
        <v>17808</v>
      </c>
      <c r="F319" s="147"/>
      <c r="G319" s="49"/>
      <c r="H319" s="50"/>
      <c r="I319" s="143">
        <v>1864.78</v>
      </c>
      <c r="J319" s="101"/>
      <c r="K319" s="143">
        <v>590.70000000000005</v>
      </c>
      <c r="L319" s="143">
        <v>465.94</v>
      </c>
      <c r="M319" s="143">
        <v>311.87</v>
      </c>
      <c r="N319" s="143">
        <v>507.84</v>
      </c>
      <c r="O319" s="57"/>
      <c r="P319" s="101"/>
      <c r="Q319" s="101"/>
      <c r="R319" s="150">
        <v>25.76</v>
      </c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214">
        <v>235.56</v>
      </c>
      <c r="AD319" s="141"/>
      <c r="AE319" s="141"/>
      <c r="AF319" s="141"/>
      <c r="AG319" s="164">
        <v>552.5</v>
      </c>
      <c r="AH319" s="265"/>
      <c r="AI319" s="164">
        <v>0.73</v>
      </c>
      <c r="AJ319" s="141"/>
      <c r="AK319" s="141"/>
      <c r="AL319" s="141"/>
      <c r="AM319" s="164">
        <v>0.372</v>
      </c>
      <c r="AN319" s="141"/>
      <c r="AO319" s="141"/>
      <c r="AP319" s="164">
        <v>3.8130000000000002</v>
      </c>
      <c r="AQ319" s="141"/>
      <c r="AR319" s="180"/>
      <c r="AS319" s="180"/>
      <c r="AT319" s="145"/>
      <c r="AU319" s="179"/>
      <c r="AV319" s="180"/>
      <c r="AW319" s="180"/>
      <c r="AX319" s="180"/>
      <c r="AY319" s="180"/>
      <c r="AZ319" s="180"/>
      <c r="BA319" s="180"/>
      <c r="BB319" s="180"/>
      <c r="BC319" s="180"/>
      <c r="BD319" s="180"/>
      <c r="BE319" s="180"/>
      <c r="BF319" s="180"/>
      <c r="BG319" s="180"/>
      <c r="BH319" s="180"/>
      <c r="BI319" s="180"/>
      <c r="BJ319" s="180"/>
      <c r="BK319" s="180"/>
      <c r="BL319" s="180"/>
      <c r="BM319" s="180"/>
      <c r="BN319" s="180"/>
      <c r="BO319" s="214">
        <v>14.49</v>
      </c>
      <c r="BP319" s="180"/>
      <c r="BQ319" s="180"/>
      <c r="BR319" s="261"/>
      <c r="BS319" s="26">
        <f t="shared" si="34"/>
        <v>4574.3550000000005</v>
      </c>
      <c r="BT319" s="213">
        <v>3186.28</v>
      </c>
      <c r="BU319" s="27"/>
      <c r="BV319" s="27"/>
      <c r="BW319" s="42"/>
      <c r="BX319" s="43">
        <f t="shared" si="32"/>
        <v>3186.28</v>
      </c>
      <c r="BY319" s="199">
        <f t="shared" si="33"/>
        <v>58.943050407601959</v>
      </c>
      <c r="BZ319" s="98"/>
      <c r="CA319" s="93"/>
    </row>
    <row r="320" spans="1:79" ht="57.75" customHeight="1">
      <c r="A320" s="223" t="s">
        <v>113</v>
      </c>
      <c r="B320" s="211" t="s">
        <v>350</v>
      </c>
      <c r="C320" s="152" t="s">
        <v>393</v>
      </c>
      <c r="D320" s="224">
        <v>80058</v>
      </c>
      <c r="E320" s="41">
        <v>492</v>
      </c>
      <c r="F320" s="324"/>
      <c r="G320" s="119"/>
      <c r="H320" s="119"/>
      <c r="I320" s="343" t="s">
        <v>555</v>
      </c>
      <c r="J320" s="344"/>
      <c r="K320" s="344"/>
      <c r="L320" s="344"/>
      <c r="M320" s="344"/>
      <c r="N320" s="344"/>
      <c r="O320" s="344"/>
      <c r="P320" s="344"/>
      <c r="Q320" s="344"/>
      <c r="R320" s="344"/>
      <c r="S320" s="344"/>
      <c r="T320" s="344"/>
      <c r="U320" s="344"/>
      <c r="V320" s="344"/>
      <c r="W320" s="344"/>
      <c r="X320" s="344"/>
      <c r="Y320" s="344"/>
      <c r="Z320" s="344"/>
      <c r="AA320" s="344"/>
      <c r="AB320" s="344"/>
      <c r="AC320" s="344"/>
      <c r="AD320" s="344"/>
      <c r="AE320" s="344"/>
      <c r="AF320" s="344"/>
      <c r="AG320" s="344"/>
      <c r="AH320" s="344"/>
      <c r="AI320" s="344"/>
      <c r="AJ320" s="344"/>
      <c r="AK320" s="344"/>
      <c r="AL320" s="344"/>
      <c r="AM320" s="344"/>
      <c r="AN320" s="344"/>
      <c r="AO320" s="344"/>
      <c r="AP320" s="344"/>
      <c r="AQ320" s="344"/>
      <c r="AR320" s="344"/>
      <c r="AS320" s="344"/>
      <c r="AT320" s="344"/>
      <c r="AU320" s="344"/>
      <c r="AV320" s="344"/>
      <c r="AW320" s="344"/>
      <c r="AX320" s="344"/>
      <c r="AY320" s="344"/>
      <c r="AZ320" s="344"/>
      <c r="BA320" s="344"/>
      <c r="BB320" s="344"/>
      <c r="BC320" s="344"/>
      <c r="BD320" s="344"/>
      <c r="BE320" s="344"/>
      <c r="BF320" s="344"/>
      <c r="BG320" s="344"/>
      <c r="BH320" s="344"/>
      <c r="BI320" s="344"/>
      <c r="BJ320" s="344"/>
      <c r="BK320" s="344"/>
      <c r="BL320" s="344"/>
      <c r="BM320" s="344"/>
      <c r="BN320" s="344"/>
      <c r="BO320" s="344"/>
      <c r="BP320" s="344"/>
      <c r="BQ320" s="344"/>
      <c r="BR320" s="345"/>
      <c r="BS320" s="26">
        <f t="shared" si="34"/>
        <v>0</v>
      </c>
      <c r="BT320" s="213">
        <v>198.64</v>
      </c>
      <c r="BU320" s="27"/>
      <c r="BV320" s="27"/>
      <c r="BW320" s="42"/>
      <c r="BX320" s="43">
        <f t="shared" si="32"/>
        <v>198.64</v>
      </c>
      <c r="BY320" s="199">
        <f t="shared" si="33"/>
        <v>0</v>
      </c>
      <c r="BZ320" s="44"/>
      <c r="CA320" s="45"/>
    </row>
    <row r="321" spans="1:79" ht="59.95" customHeight="1">
      <c r="A321" s="223" t="s">
        <v>113</v>
      </c>
      <c r="B321" s="211" t="s">
        <v>350</v>
      </c>
      <c r="C321" s="152" t="s">
        <v>394</v>
      </c>
      <c r="D321" s="224">
        <v>80059</v>
      </c>
      <c r="E321" s="41">
        <v>1028</v>
      </c>
      <c r="F321" s="324"/>
      <c r="G321" s="49"/>
      <c r="H321" s="50"/>
      <c r="I321" s="343" t="s">
        <v>555</v>
      </c>
      <c r="J321" s="344"/>
      <c r="K321" s="344"/>
      <c r="L321" s="344"/>
      <c r="M321" s="344"/>
      <c r="N321" s="344"/>
      <c r="O321" s="344"/>
      <c r="P321" s="344"/>
      <c r="Q321" s="344"/>
      <c r="R321" s="344"/>
      <c r="S321" s="344"/>
      <c r="T321" s="344"/>
      <c r="U321" s="344"/>
      <c r="V321" s="344"/>
      <c r="W321" s="344"/>
      <c r="X321" s="344"/>
      <c r="Y321" s="344"/>
      <c r="Z321" s="344"/>
      <c r="AA321" s="344"/>
      <c r="AB321" s="344"/>
      <c r="AC321" s="344"/>
      <c r="AD321" s="344"/>
      <c r="AE321" s="344"/>
      <c r="AF321" s="344"/>
      <c r="AG321" s="344"/>
      <c r="AH321" s="344"/>
      <c r="AI321" s="344"/>
      <c r="AJ321" s="344"/>
      <c r="AK321" s="344"/>
      <c r="AL321" s="344"/>
      <c r="AM321" s="344"/>
      <c r="AN321" s="344"/>
      <c r="AO321" s="344"/>
      <c r="AP321" s="344"/>
      <c r="AQ321" s="344"/>
      <c r="AR321" s="344"/>
      <c r="AS321" s="344"/>
      <c r="AT321" s="344"/>
      <c r="AU321" s="344"/>
      <c r="AV321" s="344"/>
      <c r="AW321" s="344"/>
      <c r="AX321" s="344"/>
      <c r="AY321" s="344"/>
      <c r="AZ321" s="344"/>
      <c r="BA321" s="344"/>
      <c r="BB321" s="344"/>
      <c r="BC321" s="344"/>
      <c r="BD321" s="344"/>
      <c r="BE321" s="344"/>
      <c r="BF321" s="344"/>
      <c r="BG321" s="344"/>
      <c r="BH321" s="344"/>
      <c r="BI321" s="344"/>
      <c r="BJ321" s="344"/>
      <c r="BK321" s="344"/>
      <c r="BL321" s="344"/>
      <c r="BM321" s="344"/>
      <c r="BN321" s="344"/>
      <c r="BO321" s="344"/>
      <c r="BP321" s="344"/>
      <c r="BQ321" s="344"/>
      <c r="BR321" s="345"/>
      <c r="BS321" s="26">
        <f t="shared" si="34"/>
        <v>0</v>
      </c>
      <c r="BT321" s="305">
        <v>284.58</v>
      </c>
      <c r="BU321" s="27"/>
      <c r="BV321" s="27"/>
      <c r="BW321" s="42"/>
      <c r="BX321" s="43">
        <f t="shared" si="32"/>
        <v>284.58</v>
      </c>
      <c r="BY321" s="199">
        <f t="shared" si="33"/>
        <v>0</v>
      </c>
      <c r="BZ321" s="44"/>
      <c r="CA321" s="45"/>
    </row>
    <row r="322" spans="1:79" ht="56.25" customHeight="1">
      <c r="A322" s="223" t="s">
        <v>113</v>
      </c>
      <c r="B322" s="250" t="s">
        <v>350</v>
      </c>
      <c r="C322" s="152" t="s">
        <v>395</v>
      </c>
      <c r="D322" s="224">
        <v>80060</v>
      </c>
      <c r="E322" s="41">
        <v>3696</v>
      </c>
      <c r="F322" s="147"/>
      <c r="G322" s="49"/>
      <c r="H322" s="50"/>
      <c r="I322" s="50"/>
      <c r="J322" s="50"/>
      <c r="K322" s="50"/>
      <c r="L322" s="215">
        <v>22.62</v>
      </c>
      <c r="M322" s="215">
        <v>3.82</v>
      </c>
      <c r="N322" s="150">
        <v>90.74</v>
      </c>
      <c r="O322" s="46"/>
      <c r="P322" s="46"/>
      <c r="Q322" s="46"/>
      <c r="R322" s="215">
        <v>2.88</v>
      </c>
      <c r="S322" s="46"/>
      <c r="T322" s="215">
        <v>6.84</v>
      </c>
      <c r="U322" s="150">
        <v>5.22</v>
      </c>
      <c r="V322" s="215">
        <v>5.2</v>
      </c>
      <c r="W322" s="46"/>
      <c r="X322" s="46"/>
      <c r="Y322" s="46"/>
      <c r="Z322" s="46"/>
      <c r="AA322" s="46"/>
      <c r="AB322" s="46"/>
      <c r="AC322" s="214">
        <v>38.42</v>
      </c>
      <c r="AD322" s="194"/>
      <c r="AE322" s="194"/>
      <c r="AF322" s="194"/>
      <c r="AG322" s="207">
        <v>46.41</v>
      </c>
      <c r="AH322" s="194"/>
      <c r="AI322" s="194"/>
      <c r="AJ322" s="194"/>
      <c r="AK322" s="194"/>
      <c r="AL322" s="194"/>
      <c r="AM322" s="194"/>
      <c r="AN322" s="194"/>
      <c r="AO322" s="194"/>
      <c r="AP322" s="207">
        <v>0.27</v>
      </c>
      <c r="AQ322" s="185"/>
      <c r="AR322" s="185"/>
      <c r="AS322" s="185"/>
      <c r="AT322" s="185"/>
      <c r="AU322" s="179"/>
      <c r="AV322" s="180"/>
      <c r="AW322" s="180"/>
      <c r="AX322" s="185"/>
      <c r="AY322" s="185"/>
      <c r="AZ322" s="207"/>
      <c r="BA322" s="185"/>
      <c r="BB322" s="185"/>
      <c r="BC322" s="185"/>
      <c r="BD322" s="185"/>
      <c r="BE322" s="185"/>
      <c r="BF322" s="180"/>
      <c r="BG322" s="180"/>
      <c r="BH322" s="185"/>
      <c r="BI322" s="185"/>
      <c r="BJ322" s="185"/>
      <c r="BK322" s="185"/>
      <c r="BL322" s="185"/>
      <c r="BM322" s="185"/>
      <c r="BN322" s="185"/>
      <c r="BO322" s="185"/>
      <c r="BP322" s="180"/>
      <c r="BQ322" s="185"/>
      <c r="BR322" s="185"/>
      <c r="BS322" s="78">
        <f t="shared" si="34"/>
        <v>222.42000000000002</v>
      </c>
      <c r="BT322" s="305">
        <v>553.1</v>
      </c>
      <c r="BU322" s="27"/>
      <c r="BV322" s="27"/>
      <c r="BW322" s="42"/>
      <c r="BX322" s="43">
        <f t="shared" si="32"/>
        <v>553.1</v>
      </c>
      <c r="BY322" s="199">
        <f t="shared" si="33"/>
        <v>28.680111409119046</v>
      </c>
      <c r="BZ322" s="44"/>
      <c r="CA322" s="45"/>
    </row>
    <row r="323" spans="1:79" ht="66.25" customHeight="1">
      <c r="A323" s="223" t="s">
        <v>113</v>
      </c>
      <c r="B323" s="250" t="s">
        <v>350</v>
      </c>
      <c r="C323" s="152" t="s">
        <v>522</v>
      </c>
      <c r="D323" s="224">
        <v>80061</v>
      </c>
      <c r="E323" s="41">
        <v>9924</v>
      </c>
      <c r="F323" s="147"/>
      <c r="G323" s="24"/>
      <c r="H323" s="24"/>
      <c r="I323" s="143">
        <v>571.77</v>
      </c>
      <c r="J323" s="101"/>
      <c r="K323" s="143">
        <v>4.28</v>
      </c>
      <c r="L323" s="143">
        <v>223.03</v>
      </c>
      <c r="M323" s="143">
        <v>95.32</v>
      </c>
      <c r="N323" s="165">
        <v>199.04</v>
      </c>
      <c r="O323" s="57"/>
      <c r="P323" s="101"/>
      <c r="Q323" s="101"/>
      <c r="R323" s="150">
        <v>14.93</v>
      </c>
      <c r="S323" s="101"/>
      <c r="T323" s="143">
        <v>10.02</v>
      </c>
      <c r="U323" s="143">
        <v>18.010000000000002</v>
      </c>
      <c r="V323" s="101"/>
      <c r="W323" s="25"/>
      <c r="X323" s="101"/>
      <c r="Y323" s="101"/>
      <c r="Z323" s="101"/>
      <c r="AA323" s="101"/>
      <c r="AB323" s="101"/>
      <c r="AC323" s="214">
        <v>80.739999999999995</v>
      </c>
      <c r="AD323" s="141"/>
      <c r="AE323" s="141"/>
      <c r="AF323" s="141"/>
      <c r="AG323" s="164">
        <v>211.03</v>
      </c>
      <c r="AH323" s="265"/>
      <c r="AI323" s="141"/>
      <c r="AJ323" s="141"/>
      <c r="AK323" s="141"/>
      <c r="AL323" s="141"/>
      <c r="AM323" s="141"/>
      <c r="AN323" s="141"/>
      <c r="AO323" s="141"/>
      <c r="AP323" s="164">
        <v>1.1000000000000001</v>
      </c>
      <c r="AQ323" s="141"/>
      <c r="AR323" s="180"/>
      <c r="AS323" s="180"/>
      <c r="AT323" s="180"/>
      <c r="AU323" s="179"/>
      <c r="AV323" s="180"/>
      <c r="AW323" s="180"/>
      <c r="AX323" s="180"/>
      <c r="AY323" s="180"/>
      <c r="AZ323" s="180"/>
      <c r="BA323" s="180"/>
      <c r="BB323" s="180"/>
      <c r="BC323" s="180"/>
      <c r="BD323" s="180"/>
      <c r="BE323" s="180"/>
      <c r="BF323" s="180"/>
      <c r="BG323" s="180"/>
      <c r="BH323" s="180"/>
      <c r="BI323" s="180"/>
      <c r="BJ323" s="180"/>
      <c r="BK323" s="180"/>
      <c r="BL323" s="180"/>
      <c r="BM323" s="180"/>
      <c r="BN323" s="180"/>
      <c r="BO323" s="145"/>
      <c r="BP323" s="180"/>
      <c r="BQ323" s="180"/>
      <c r="BR323" s="264"/>
      <c r="BS323" s="26">
        <f t="shared" si="34"/>
        <v>1429.2699999999998</v>
      </c>
      <c r="BT323" s="305">
        <v>2123.5</v>
      </c>
      <c r="BU323" s="27"/>
      <c r="BV323" s="27"/>
      <c r="BW323" s="42"/>
      <c r="BX323" s="43">
        <f t="shared" si="32"/>
        <v>2123.5</v>
      </c>
      <c r="BY323" s="199">
        <f t="shared" si="33"/>
        <v>40.229736233980809</v>
      </c>
      <c r="BZ323" s="44"/>
      <c r="CA323" s="45"/>
    </row>
    <row r="324" spans="1:79" ht="68.95" customHeight="1">
      <c r="A324" s="223" t="s">
        <v>113</v>
      </c>
      <c r="B324" s="250" t="s">
        <v>350</v>
      </c>
      <c r="C324" s="152" t="s">
        <v>396</v>
      </c>
      <c r="D324" s="224">
        <v>80062</v>
      </c>
      <c r="E324" s="41">
        <v>1065</v>
      </c>
      <c r="F324" s="147"/>
      <c r="G324" s="101"/>
      <c r="H324" s="101"/>
      <c r="I324" s="143">
        <v>30.66</v>
      </c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45"/>
      <c r="AD324" s="141"/>
      <c r="AE324" s="141"/>
      <c r="AF324" s="141"/>
      <c r="AG324" s="141"/>
      <c r="AH324" s="141"/>
      <c r="AI324" s="141"/>
      <c r="AJ324" s="141"/>
      <c r="AK324" s="141"/>
      <c r="AL324" s="141"/>
      <c r="AM324" s="141"/>
      <c r="AN324" s="141"/>
      <c r="AO324" s="141"/>
      <c r="AP324" s="141"/>
      <c r="AQ324" s="141"/>
      <c r="AR324" s="141"/>
      <c r="AS324" s="141"/>
      <c r="AT324" s="141"/>
      <c r="AU324" s="179"/>
      <c r="AV324" s="180"/>
      <c r="AW324" s="180"/>
      <c r="AX324" s="141"/>
      <c r="AY324" s="141"/>
      <c r="AZ324" s="141"/>
      <c r="BA324" s="141"/>
      <c r="BB324" s="141"/>
      <c r="BC324" s="141"/>
      <c r="BD324" s="141"/>
      <c r="BE324" s="141"/>
      <c r="BF324" s="180"/>
      <c r="BG324" s="180"/>
      <c r="BH324" s="141"/>
      <c r="BI324" s="141"/>
      <c r="BJ324" s="141"/>
      <c r="BK324" s="141"/>
      <c r="BL324" s="141"/>
      <c r="BM324" s="141"/>
      <c r="BN324" s="141"/>
      <c r="BO324" s="145"/>
      <c r="BP324" s="180"/>
      <c r="BQ324" s="141"/>
      <c r="BR324" s="190"/>
      <c r="BS324" s="26">
        <f t="shared" si="34"/>
        <v>30.66</v>
      </c>
      <c r="BT324" s="305">
        <v>150.9</v>
      </c>
      <c r="BU324" s="27"/>
      <c r="BV324" s="27"/>
      <c r="BW324" s="42"/>
      <c r="BX324" s="43">
        <f t="shared" si="32"/>
        <v>150.9</v>
      </c>
      <c r="BY324" s="199">
        <f t="shared" si="33"/>
        <v>16.886979510905487</v>
      </c>
      <c r="BZ324" s="44"/>
      <c r="CA324" s="45"/>
    </row>
    <row r="325" spans="1:79" ht="67.599999999999994" customHeight="1">
      <c r="A325" s="223" t="s">
        <v>113</v>
      </c>
      <c r="B325" s="250" t="s">
        <v>350</v>
      </c>
      <c r="C325" s="152" t="s">
        <v>359</v>
      </c>
      <c r="D325" s="224">
        <v>80063</v>
      </c>
      <c r="E325" s="41">
        <v>171800</v>
      </c>
      <c r="F325" s="147"/>
      <c r="G325" s="228"/>
      <c r="H325" s="81"/>
      <c r="I325" s="216">
        <v>4856.8900000000003</v>
      </c>
      <c r="J325" s="81"/>
      <c r="K325" s="172">
        <v>107.72</v>
      </c>
      <c r="L325" s="216">
        <v>3537.38</v>
      </c>
      <c r="M325" s="216">
        <v>902.33</v>
      </c>
      <c r="N325" s="216">
        <v>3164.94</v>
      </c>
      <c r="O325" s="27"/>
      <c r="P325" s="102"/>
      <c r="Q325" s="102"/>
      <c r="R325" s="150">
        <v>66.86</v>
      </c>
      <c r="S325" s="102"/>
      <c r="T325" s="172">
        <v>188.98</v>
      </c>
      <c r="U325" s="150">
        <v>93.77</v>
      </c>
      <c r="V325" s="150">
        <v>112.89</v>
      </c>
      <c r="W325" s="150">
        <v>1.1000000000000001</v>
      </c>
      <c r="X325" s="150">
        <v>107.02</v>
      </c>
      <c r="Y325" s="150">
        <v>74.47</v>
      </c>
      <c r="Z325" s="150">
        <v>24.92</v>
      </c>
      <c r="AA325" s="102"/>
      <c r="AB325" s="172">
        <v>342.44</v>
      </c>
      <c r="AC325" s="214">
        <v>1393.68</v>
      </c>
      <c r="AD325" s="188"/>
      <c r="AE325" s="184"/>
      <c r="AF325" s="188"/>
      <c r="AG325" s="233">
        <v>3540.57</v>
      </c>
      <c r="AH325" s="188"/>
      <c r="AI325" s="207">
        <v>10.7</v>
      </c>
      <c r="AJ325" s="188"/>
      <c r="AK325" s="188"/>
      <c r="AL325" s="184"/>
      <c r="AM325" s="184"/>
      <c r="AN325" s="207">
        <v>23.48</v>
      </c>
      <c r="AO325" s="188"/>
      <c r="AP325" s="207">
        <v>119.77</v>
      </c>
      <c r="AQ325" s="188"/>
      <c r="AR325" s="188"/>
      <c r="AS325" s="188"/>
      <c r="AT325" s="207">
        <v>10.08</v>
      </c>
      <c r="AU325" s="188"/>
      <c r="AV325" s="290"/>
      <c r="AW325" s="290"/>
      <c r="AX325" s="290"/>
      <c r="AY325" s="290"/>
      <c r="AZ325" s="290"/>
      <c r="BA325" s="290"/>
      <c r="BB325" s="290"/>
      <c r="BC325" s="290"/>
      <c r="BD325" s="290"/>
      <c r="BE325" s="290"/>
      <c r="BF325" s="290"/>
      <c r="BG325" s="290"/>
      <c r="BH325" s="290"/>
      <c r="BI325" s="290"/>
      <c r="BJ325" s="290"/>
      <c r="BK325" s="290"/>
      <c r="BL325" s="290"/>
      <c r="BM325" s="290"/>
      <c r="BN325" s="290"/>
      <c r="BO325" s="233">
        <v>1224.02</v>
      </c>
      <c r="BP325" s="180"/>
      <c r="BQ325" s="141"/>
      <c r="BR325" s="190"/>
      <c r="BS325" s="26">
        <f t="shared" si="34"/>
        <v>19904.010000000006</v>
      </c>
      <c r="BT325" s="305">
        <v>48241.8</v>
      </c>
      <c r="BU325" s="101"/>
      <c r="BV325" s="101"/>
      <c r="BW325" s="25"/>
      <c r="BX325" s="43">
        <f t="shared" ref="BX325:BX359" si="35">BT325+BU325+BV325+BW325</f>
        <v>48241.8</v>
      </c>
      <c r="BY325" s="199">
        <f t="shared" ref="BY325:BY359" si="36">BS325/(BS325+BX325)*100</f>
        <v>29.207973314867054</v>
      </c>
      <c r="BZ325" s="62">
        <v>543.79999999999995</v>
      </c>
      <c r="CA325" s="63"/>
    </row>
    <row r="326" spans="1:79" ht="53.5" customHeight="1">
      <c r="A326" s="223" t="s">
        <v>113</v>
      </c>
      <c r="B326" s="250" t="s">
        <v>350</v>
      </c>
      <c r="C326" s="152" t="s">
        <v>397</v>
      </c>
      <c r="D326" s="224">
        <v>80064</v>
      </c>
      <c r="E326" s="41">
        <v>1825</v>
      </c>
      <c r="F326" s="147"/>
      <c r="G326" s="101"/>
      <c r="H326" s="101"/>
      <c r="I326" s="143">
        <v>67.12</v>
      </c>
      <c r="J326" s="101"/>
      <c r="K326" s="101"/>
      <c r="L326" s="143">
        <v>47.14</v>
      </c>
      <c r="M326" s="143"/>
      <c r="N326" s="143">
        <v>64.209999999999994</v>
      </c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214">
        <v>58.27</v>
      </c>
      <c r="AD326" s="141"/>
      <c r="AE326" s="141"/>
      <c r="AF326" s="141"/>
      <c r="AG326" s="164">
        <v>43.56</v>
      </c>
      <c r="AH326" s="141"/>
      <c r="AI326" s="141"/>
      <c r="AJ326" s="141"/>
      <c r="AK326" s="141"/>
      <c r="AL326" s="141"/>
      <c r="AM326" s="141"/>
      <c r="AN326" s="141"/>
      <c r="AO326" s="141"/>
      <c r="AP326" s="141"/>
      <c r="AQ326" s="141"/>
      <c r="AR326" s="141"/>
      <c r="AS326" s="141"/>
      <c r="AT326" s="141"/>
      <c r="AU326" s="179"/>
      <c r="AV326" s="180"/>
      <c r="AW326" s="180"/>
      <c r="AX326" s="141"/>
      <c r="AY326" s="141"/>
      <c r="AZ326" s="141"/>
      <c r="BA326" s="141"/>
      <c r="BB326" s="141"/>
      <c r="BC326" s="141"/>
      <c r="BD326" s="141"/>
      <c r="BE326" s="141"/>
      <c r="BF326" s="180"/>
      <c r="BG326" s="180"/>
      <c r="BH326" s="141"/>
      <c r="BI326" s="141"/>
      <c r="BJ326" s="141"/>
      <c r="BK326" s="141"/>
      <c r="BL326" s="141"/>
      <c r="BM326" s="141"/>
      <c r="BN326" s="141"/>
      <c r="BO326" s="145"/>
      <c r="BP326" s="180"/>
      <c r="BQ326" s="141"/>
      <c r="BR326" s="190"/>
      <c r="BS326" s="26">
        <f t="shared" si="34"/>
        <v>280.3</v>
      </c>
      <c r="BT326" s="305">
        <v>546.26</v>
      </c>
      <c r="BU326" s="27"/>
      <c r="BV326" s="27"/>
      <c r="BW326" s="42"/>
      <c r="BX326" s="43">
        <f t="shared" si="35"/>
        <v>546.26</v>
      </c>
      <c r="BY326" s="199">
        <f t="shared" si="36"/>
        <v>33.911633759194736</v>
      </c>
      <c r="BZ326" s="44"/>
      <c r="CA326" s="45"/>
    </row>
    <row r="327" spans="1:79" ht="63" customHeight="1">
      <c r="A327" s="223" t="s">
        <v>113</v>
      </c>
      <c r="B327" s="250" t="s">
        <v>350</v>
      </c>
      <c r="C327" s="152" t="s">
        <v>423</v>
      </c>
      <c r="D327" s="224">
        <v>80065</v>
      </c>
      <c r="E327" s="41">
        <v>7613</v>
      </c>
      <c r="F327" s="147"/>
      <c r="G327" s="24"/>
      <c r="H327" s="24"/>
      <c r="I327" s="207">
        <v>724.5</v>
      </c>
      <c r="J327" s="207"/>
      <c r="K327" s="207">
        <v>6.09</v>
      </c>
      <c r="L327" s="207">
        <v>202.26</v>
      </c>
      <c r="M327" s="207">
        <v>70.150000000000006</v>
      </c>
      <c r="N327" s="207">
        <v>148.72999999999999</v>
      </c>
      <c r="O327" s="207">
        <v>63.99</v>
      </c>
      <c r="P327" s="207"/>
      <c r="Q327" s="207"/>
      <c r="R327" s="207">
        <v>18.3</v>
      </c>
      <c r="S327" s="207"/>
      <c r="T327" s="207">
        <v>40.43</v>
      </c>
      <c r="U327" s="207"/>
      <c r="V327" s="207"/>
      <c r="W327" s="207"/>
      <c r="X327" s="207"/>
      <c r="Y327" s="207"/>
      <c r="Z327" s="207">
        <v>127.2</v>
      </c>
      <c r="AA327" s="207"/>
      <c r="AB327" s="207"/>
      <c r="AC327" s="214">
        <v>238.87</v>
      </c>
      <c r="AD327" s="176"/>
      <c r="AE327" s="176"/>
      <c r="AF327" s="176"/>
      <c r="AG327" s="207">
        <v>140.94</v>
      </c>
      <c r="AH327" s="265"/>
      <c r="AI327" s="141"/>
      <c r="AJ327" s="141"/>
      <c r="AK327" s="141"/>
      <c r="AL327" s="141"/>
      <c r="AM327" s="141"/>
      <c r="AN327" s="141"/>
      <c r="AO327" s="141"/>
      <c r="AP327" s="207">
        <v>1.56</v>
      </c>
      <c r="AQ327" s="176"/>
      <c r="AR327" s="176"/>
      <c r="AS327" s="176"/>
      <c r="AT327" s="207">
        <v>0.12</v>
      </c>
      <c r="AU327" s="179"/>
      <c r="AV327" s="180"/>
      <c r="AW327" s="180"/>
      <c r="AX327" s="180"/>
      <c r="AY327" s="180"/>
      <c r="AZ327" s="180"/>
      <c r="BA327" s="180"/>
      <c r="BB327" s="180"/>
      <c r="BC327" s="180"/>
      <c r="BD327" s="180"/>
      <c r="BE327" s="180"/>
      <c r="BF327" s="180"/>
      <c r="BG327" s="180"/>
      <c r="BH327" s="180"/>
      <c r="BI327" s="180"/>
      <c r="BJ327" s="180"/>
      <c r="BK327" s="180"/>
      <c r="BL327" s="180"/>
      <c r="BM327" s="180"/>
      <c r="BN327" s="180"/>
      <c r="BO327" s="145"/>
      <c r="BP327" s="180"/>
      <c r="BQ327" s="180"/>
      <c r="BR327" s="264"/>
      <c r="BS327" s="26">
        <f t="shared" si="34"/>
        <v>1783.1399999999999</v>
      </c>
      <c r="BT327" s="213">
        <v>1241.24</v>
      </c>
      <c r="BU327" s="27"/>
      <c r="BV327" s="27"/>
      <c r="BW327" s="42"/>
      <c r="BX327" s="43">
        <f t="shared" si="35"/>
        <v>1241.24</v>
      </c>
      <c r="BY327" s="199">
        <f t="shared" si="36"/>
        <v>58.958860989690443</v>
      </c>
      <c r="BZ327" s="44">
        <v>4.13</v>
      </c>
      <c r="CA327" s="45"/>
    </row>
    <row r="328" spans="1:79" ht="69.8" customHeight="1">
      <c r="A328" s="222" t="s">
        <v>113</v>
      </c>
      <c r="B328" s="151" t="s">
        <v>350</v>
      </c>
      <c r="C328" s="152" t="s">
        <v>360</v>
      </c>
      <c r="D328" s="224">
        <v>80066</v>
      </c>
      <c r="E328" s="41">
        <v>367</v>
      </c>
      <c r="F328" s="147"/>
      <c r="G328" s="49"/>
      <c r="H328" s="50"/>
      <c r="I328" s="50"/>
      <c r="J328" s="101"/>
      <c r="K328" s="101"/>
      <c r="L328" s="10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  <c r="AA328" s="101"/>
      <c r="AB328" s="101"/>
      <c r="AC328" s="145"/>
      <c r="AD328" s="141"/>
      <c r="AE328" s="141"/>
      <c r="AF328" s="141"/>
      <c r="AG328" s="141"/>
      <c r="AH328" s="141"/>
      <c r="AI328" s="141"/>
      <c r="AJ328" s="141"/>
      <c r="AK328" s="141"/>
      <c r="AL328" s="141"/>
      <c r="AM328" s="141"/>
      <c r="AN328" s="141"/>
      <c r="AO328" s="141"/>
      <c r="AP328" s="141"/>
      <c r="AQ328" s="141"/>
      <c r="AR328" s="141"/>
      <c r="AS328" s="141"/>
      <c r="AT328" s="141"/>
      <c r="AU328" s="179"/>
      <c r="AV328" s="180"/>
      <c r="AW328" s="180"/>
      <c r="AX328" s="141"/>
      <c r="AY328" s="141"/>
      <c r="AZ328" s="141"/>
      <c r="BA328" s="141"/>
      <c r="BB328" s="141"/>
      <c r="BC328" s="141"/>
      <c r="BD328" s="141"/>
      <c r="BE328" s="141"/>
      <c r="BF328" s="180"/>
      <c r="BG328" s="180"/>
      <c r="BH328" s="141"/>
      <c r="BI328" s="141"/>
      <c r="BJ328" s="141"/>
      <c r="BK328" s="141"/>
      <c r="BL328" s="141"/>
      <c r="BM328" s="141"/>
      <c r="BN328" s="141"/>
      <c r="BO328" s="141"/>
      <c r="BP328" s="180"/>
      <c r="BQ328" s="141"/>
      <c r="BR328" s="141"/>
      <c r="BS328" s="78">
        <f t="shared" si="34"/>
        <v>0</v>
      </c>
      <c r="BT328" s="305">
        <v>99.34</v>
      </c>
      <c r="BU328" s="27"/>
      <c r="BV328" s="27"/>
      <c r="BW328" s="42"/>
      <c r="BX328" s="43">
        <f t="shared" si="35"/>
        <v>99.34</v>
      </c>
      <c r="BY328" s="199">
        <f t="shared" si="36"/>
        <v>0</v>
      </c>
      <c r="BZ328" s="58"/>
      <c r="CA328" s="45"/>
    </row>
    <row r="329" spans="1:79" ht="63.7" customHeight="1">
      <c r="A329" s="223" t="s">
        <v>113</v>
      </c>
      <c r="B329" s="250" t="s">
        <v>350</v>
      </c>
      <c r="C329" s="152" t="s">
        <v>398</v>
      </c>
      <c r="D329" s="224">
        <v>80067</v>
      </c>
      <c r="E329" s="41">
        <v>6074</v>
      </c>
      <c r="F329" s="147"/>
      <c r="G329" s="24"/>
      <c r="H329" s="24"/>
      <c r="I329" s="143">
        <v>1048.24</v>
      </c>
      <c r="J329" s="101"/>
      <c r="K329" s="143">
        <v>10.78</v>
      </c>
      <c r="L329" s="143">
        <v>250.17</v>
      </c>
      <c r="M329" s="143">
        <v>49.57</v>
      </c>
      <c r="N329" s="143">
        <v>361.7</v>
      </c>
      <c r="O329" s="101"/>
      <c r="P329" s="101"/>
      <c r="Q329" s="101"/>
      <c r="R329" s="101"/>
      <c r="S329" s="101"/>
      <c r="T329" s="101"/>
      <c r="U329" s="143">
        <v>22.65</v>
      </c>
      <c r="V329" s="143">
        <v>38.26</v>
      </c>
      <c r="W329" s="101"/>
      <c r="X329" s="143">
        <v>8.17</v>
      </c>
      <c r="Y329" s="101"/>
      <c r="Z329" s="101"/>
      <c r="AA329" s="101"/>
      <c r="AB329" s="143">
        <v>26.18</v>
      </c>
      <c r="AC329" s="214">
        <v>108.71</v>
      </c>
      <c r="AD329" s="299"/>
      <c r="AE329" s="299"/>
      <c r="AF329" s="299"/>
      <c r="AG329" s="164">
        <v>328.54</v>
      </c>
      <c r="AH329" s="141"/>
      <c r="AI329" s="141"/>
      <c r="AJ329" s="141"/>
      <c r="AK329" s="141"/>
      <c r="AL329" s="141"/>
      <c r="AM329" s="141"/>
      <c r="AN329" s="141"/>
      <c r="AO329" s="141"/>
      <c r="AP329" s="141"/>
      <c r="AQ329" s="141"/>
      <c r="AR329" s="300"/>
      <c r="AS329" s="300"/>
      <c r="AT329" s="141"/>
      <c r="AU329" s="179"/>
      <c r="AV329" s="180"/>
      <c r="AW329" s="180"/>
      <c r="AX329" s="141"/>
      <c r="AY329" s="141"/>
      <c r="AZ329" s="141"/>
      <c r="BA329" s="141"/>
      <c r="BB329" s="141"/>
      <c r="BC329" s="141"/>
      <c r="BD329" s="141"/>
      <c r="BE329" s="141"/>
      <c r="BF329" s="180"/>
      <c r="BG329" s="180"/>
      <c r="BH329" s="141"/>
      <c r="BI329" s="141"/>
      <c r="BJ329" s="141"/>
      <c r="BK329" s="141"/>
      <c r="BL329" s="141"/>
      <c r="BM329" s="141"/>
      <c r="BN329" s="141"/>
      <c r="BO329" s="145"/>
      <c r="BP329" s="180"/>
      <c r="BQ329" s="141"/>
      <c r="BR329" s="190"/>
      <c r="BS329" s="26">
        <f t="shared" si="34"/>
        <v>2252.9700000000003</v>
      </c>
      <c r="BT329" s="192">
        <v>862.56</v>
      </c>
      <c r="BU329" s="27"/>
      <c r="BV329" s="27"/>
      <c r="BW329" s="42"/>
      <c r="BX329" s="43">
        <f t="shared" si="35"/>
        <v>862.56</v>
      </c>
      <c r="BY329" s="199">
        <f t="shared" si="36"/>
        <v>72.314180893780517</v>
      </c>
      <c r="BZ329" s="44"/>
      <c r="CA329" s="45"/>
    </row>
    <row r="330" spans="1:79" ht="56.25" customHeight="1">
      <c r="A330" s="223" t="s">
        <v>113</v>
      </c>
      <c r="B330" s="250" t="s">
        <v>350</v>
      </c>
      <c r="C330" s="152" t="s">
        <v>361</v>
      </c>
      <c r="D330" s="224">
        <v>80068</v>
      </c>
      <c r="E330" s="41">
        <v>943</v>
      </c>
      <c r="F330" s="147"/>
      <c r="G330" s="101"/>
      <c r="H330" s="101"/>
      <c r="I330" s="143">
        <v>20.7</v>
      </c>
      <c r="J330" s="101"/>
      <c r="K330" s="141"/>
      <c r="L330" s="164">
        <v>5.64</v>
      </c>
      <c r="M330" s="164">
        <v>0.36</v>
      </c>
      <c r="N330" s="164">
        <v>8.18</v>
      </c>
      <c r="O330" s="141"/>
      <c r="P330" s="141"/>
      <c r="Q330" s="141"/>
      <c r="R330" s="141"/>
      <c r="S330" s="101"/>
      <c r="T330" s="101"/>
      <c r="U330" s="101"/>
      <c r="V330" s="101"/>
      <c r="W330" s="101"/>
      <c r="X330" s="101"/>
      <c r="Y330" s="101"/>
      <c r="Z330" s="101"/>
      <c r="AA330" s="101"/>
      <c r="AB330" s="101"/>
      <c r="AC330" s="214">
        <v>9.16</v>
      </c>
      <c r="AD330" s="141"/>
      <c r="AE330" s="141"/>
      <c r="AF330" s="141"/>
      <c r="AG330" s="164">
        <v>9.92</v>
      </c>
      <c r="AH330" s="141"/>
      <c r="AI330" s="141"/>
      <c r="AJ330" s="141"/>
      <c r="AK330" s="141"/>
      <c r="AL330" s="141"/>
      <c r="AM330" s="141"/>
      <c r="AN330" s="141"/>
      <c r="AO330" s="141"/>
      <c r="AP330" s="141"/>
      <c r="AQ330" s="141"/>
      <c r="AR330" s="141"/>
      <c r="AS330" s="141"/>
      <c r="AT330" s="141"/>
      <c r="AU330" s="179"/>
      <c r="AV330" s="180"/>
      <c r="AW330" s="180"/>
      <c r="AX330" s="141"/>
      <c r="AY330" s="141"/>
      <c r="AZ330" s="141"/>
      <c r="BA330" s="141"/>
      <c r="BB330" s="141"/>
      <c r="BC330" s="141"/>
      <c r="BD330" s="141"/>
      <c r="BE330" s="141"/>
      <c r="BF330" s="180"/>
      <c r="BG330" s="180"/>
      <c r="BH330" s="141"/>
      <c r="BI330" s="141"/>
      <c r="BJ330" s="141"/>
      <c r="BK330" s="141"/>
      <c r="BL330" s="141"/>
      <c r="BM330" s="141"/>
      <c r="BN330" s="141"/>
      <c r="BO330" s="145"/>
      <c r="BP330" s="180"/>
      <c r="BQ330" s="141"/>
      <c r="BR330" s="190"/>
      <c r="BS330" s="26">
        <f t="shared" si="34"/>
        <v>53.959999999999994</v>
      </c>
      <c r="BT330" s="305">
        <v>190.9</v>
      </c>
      <c r="BU330" s="27"/>
      <c r="BV330" s="27"/>
      <c r="BW330" s="42"/>
      <c r="BX330" s="43">
        <f t="shared" si="35"/>
        <v>190.9</v>
      </c>
      <c r="BY330" s="199">
        <f t="shared" si="36"/>
        <v>22.037082414440899</v>
      </c>
      <c r="BZ330" s="44"/>
      <c r="CA330" s="45"/>
    </row>
    <row r="331" spans="1:79" ht="57.25" customHeight="1">
      <c r="A331" s="223" t="s">
        <v>113</v>
      </c>
      <c r="B331" s="250" t="s">
        <v>350</v>
      </c>
      <c r="C331" s="152" t="s">
        <v>424</v>
      </c>
      <c r="D331" s="224">
        <v>80069</v>
      </c>
      <c r="E331" s="41">
        <v>14533</v>
      </c>
      <c r="F331" s="147"/>
      <c r="G331" s="49"/>
      <c r="H331" s="50"/>
      <c r="I331" s="50"/>
      <c r="J331" s="101"/>
      <c r="K331" s="101"/>
      <c r="L331" s="143">
        <v>26.11</v>
      </c>
      <c r="M331" s="101"/>
      <c r="N331" s="143">
        <v>46.18</v>
      </c>
      <c r="O331" s="101"/>
      <c r="P331" s="101"/>
      <c r="Q331" s="101"/>
      <c r="R331" s="101"/>
      <c r="S331" s="101"/>
      <c r="T331" s="143">
        <v>18.28</v>
      </c>
      <c r="U331" s="143">
        <v>27.27</v>
      </c>
      <c r="V331" s="143">
        <v>28.83</v>
      </c>
      <c r="W331" s="101"/>
      <c r="X331" s="101"/>
      <c r="Y331" s="101"/>
      <c r="Z331" s="101"/>
      <c r="AA331" s="101"/>
      <c r="AB331" s="143">
        <v>68.819999999999993</v>
      </c>
      <c r="AC331" s="214">
        <v>44.32</v>
      </c>
      <c r="AD331" s="141"/>
      <c r="AE331" s="141"/>
      <c r="AF331" s="141"/>
      <c r="AG331" s="164">
        <v>12.26</v>
      </c>
      <c r="AH331" s="141"/>
      <c r="AI331" s="141"/>
      <c r="AJ331" s="141"/>
      <c r="AK331" s="141"/>
      <c r="AL331" s="141"/>
      <c r="AM331" s="141"/>
      <c r="AN331" s="141"/>
      <c r="AO331" s="141"/>
      <c r="AP331" s="141"/>
      <c r="AQ331" s="141"/>
      <c r="AR331" s="141"/>
      <c r="AS331" s="141"/>
      <c r="AT331" s="141"/>
      <c r="AU331" s="179"/>
      <c r="AV331" s="180"/>
      <c r="AW331" s="180"/>
      <c r="AX331" s="141"/>
      <c r="AY331" s="141"/>
      <c r="AZ331" s="141"/>
      <c r="BA331" s="141"/>
      <c r="BB331" s="141"/>
      <c r="BC331" s="141"/>
      <c r="BD331" s="141"/>
      <c r="BE331" s="141"/>
      <c r="BF331" s="180"/>
      <c r="BG331" s="180"/>
      <c r="BH331" s="141"/>
      <c r="BI331" s="141"/>
      <c r="BJ331" s="141"/>
      <c r="BK331" s="141"/>
      <c r="BL331" s="141"/>
      <c r="BM331" s="141"/>
      <c r="BN331" s="141"/>
      <c r="BO331" s="145"/>
      <c r="BP331" s="180"/>
      <c r="BQ331" s="141"/>
      <c r="BR331" s="261"/>
      <c r="BS331" s="26">
        <f t="shared" si="34"/>
        <v>272.07</v>
      </c>
      <c r="BT331" s="305">
        <v>5035.3</v>
      </c>
      <c r="BU331" s="27"/>
      <c r="BV331" s="27"/>
      <c r="BW331" s="42"/>
      <c r="BX331" s="43">
        <f t="shared" si="35"/>
        <v>5035.3</v>
      </c>
      <c r="BY331" s="199">
        <f t="shared" si="36"/>
        <v>5.1262678124947012</v>
      </c>
      <c r="BZ331" s="44">
        <v>9.86</v>
      </c>
      <c r="CA331" s="45"/>
    </row>
    <row r="332" spans="1:79" ht="74.900000000000006" customHeight="1">
      <c r="A332" s="223" t="s">
        <v>113</v>
      </c>
      <c r="B332" s="211" t="s">
        <v>350</v>
      </c>
      <c r="C332" s="152" t="s">
        <v>523</v>
      </c>
      <c r="D332" s="224">
        <v>80083</v>
      </c>
      <c r="E332" s="41">
        <v>1078</v>
      </c>
      <c r="F332" s="147"/>
      <c r="G332" s="49"/>
      <c r="H332" s="50"/>
      <c r="I332" s="343" t="s">
        <v>555</v>
      </c>
      <c r="J332" s="344"/>
      <c r="K332" s="344"/>
      <c r="L332" s="344"/>
      <c r="M332" s="344"/>
      <c r="N332" s="344"/>
      <c r="O332" s="344"/>
      <c r="P332" s="344"/>
      <c r="Q332" s="344"/>
      <c r="R332" s="344"/>
      <c r="S332" s="344"/>
      <c r="T332" s="344"/>
      <c r="U332" s="344"/>
      <c r="V332" s="344"/>
      <c r="W332" s="344"/>
      <c r="X332" s="344"/>
      <c r="Y332" s="344"/>
      <c r="Z332" s="344"/>
      <c r="AA332" s="344"/>
      <c r="AB332" s="344"/>
      <c r="AC332" s="344"/>
      <c r="AD332" s="344"/>
      <c r="AE332" s="344"/>
      <c r="AF332" s="344"/>
      <c r="AG332" s="344"/>
      <c r="AH332" s="344"/>
      <c r="AI332" s="344"/>
      <c r="AJ332" s="344"/>
      <c r="AK332" s="344"/>
      <c r="AL332" s="344"/>
      <c r="AM332" s="344"/>
      <c r="AN332" s="344"/>
      <c r="AO332" s="344"/>
      <c r="AP332" s="344"/>
      <c r="AQ332" s="344"/>
      <c r="AR332" s="344"/>
      <c r="AS332" s="344"/>
      <c r="AT332" s="344"/>
      <c r="AU332" s="344"/>
      <c r="AV332" s="344"/>
      <c r="AW332" s="344"/>
      <c r="AX332" s="344"/>
      <c r="AY332" s="344"/>
      <c r="AZ332" s="344"/>
      <c r="BA332" s="344"/>
      <c r="BB332" s="344"/>
      <c r="BC332" s="344"/>
      <c r="BD332" s="344"/>
      <c r="BE332" s="344"/>
      <c r="BF332" s="344"/>
      <c r="BG332" s="344"/>
      <c r="BH332" s="344"/>
      <c r="BI332" s="344"/>
      <c r="BJ332" s="344"/>
      <c r="BK332" s="344"/>
      <c r="BL332" s="344"/>
      <c r="BM332" s="344"/>
      <c r="BN332" s="344"/>
      <c r="BO332" s="344"/>
      <c r="BP332" s="344"/>
      <c r="BQ332" s="344"/>
      <c r="BR332" s="345"/>
      <c r="BS332" s="26">
        <f t="shared" si="34"/>
        <v>0</v>
      </c>
      <c r="BT332" s="213">
        <v>366.7</v>
      </c>
      <c r="BU332" s="27"/>
      <c r="BV332" s="27"/>
      <c r="BW332" s="42"/>
      <c r="BX332" s="43">
        <f>BT331+BU332+BV332+BW332</f>
        <v>5035.3</v>
      </c>
      <c r="BY332" s="199">
        <f t="shared" si="36"/>
        <v>0</v>
      </c>
      <c r="BZ332" s="44"/>
      <c r="CA332" s="45"/>
    </row>
    <row r="333" spans="1:79" ht="72.7" customHeight="1">
      <c r="A333" s="223" t="s">
        <v>113</v>
      </c>
      <c r="B333" s="211" t="s">
        <v>350</v>
      </c>
      <c r="C333" s="152" t="s">
        <v>524</v>
      </c>
      <c r="D333" s="224">
        <v>80080</v>
      </c>
      <c r="E333" s="41">
        <v>330</v>
      </c>
      <c r="F333" s="147"/>
      <c r="G333" s="49"/>
      <c r="H333" s="50"/>
      <c r="I333" s="343" t="s">
        <v>555</v>
      </c>
      <c r="J333" s="344"/>
      <c r="K333" s="344"/>
      <c r="L333" s="344"/>
      <c r="M333" s="344"/>
      <c r="N333" s="344"/>
      <c r="O333" s="344"/>
      <c r="P333" s="344"/>
      <c r="Q333" s="344"/>
      <c r="R333" s="344"/>
      <c r="S333" s="344"/>
      <c r="T333" s="344"/>
      <c r="U333" s="344"/>
      <c r="V333" s="344"/>
      <c r="W333" s="344"/>
      <c r="X333" s="344"/>
      <c r="Y333" s="344"/>
      <c r="Z333" s="344"/>
      <c r="AA333" s="344"/>
      <c r="AB333" s="344"/>
      <c r="AC333" s="344"/>
      <c r="AD333" s="344"/>
      <c r="AE333" s="344"/>
      <c r="AF333" s="344"/>
      <c r="AG333" s="344"/>
      <c r="AH333" s="344"/>
      <c r="AI333" s="344"/>
      <c r="AJ333" s="344"/>
      <c r="AK333" s="344"/>
      <c r="AL333" s="344"/>
      <c r="AM333" s="344"/>
      <c r="AN333" s="344"/>
      <c r="AO333" s="344"/>
      <c r="AP333" s="344"/>
      <c r="AQ333" s="344"/>
      <c r="AR333" s="344"/>
      <c r="AS333" s="344"/>
      <c r="AT333" s="344"/>
      <c r="AU333" s="344"/>
      <c r="AV333" s="344"/>
      <c r="AW333" s="344"/>
      <c r="AX333" s="344"/>
      <c r="AY333" s="344"/>
      <c r="AZ333" s="344"/>
      <c r="BA333" s="344"/>
      <c r="BB333" s="344"/>
      <c r="BC333" s="344"/>
      <c r="BD333" s="344"/>
      <c r="BE333" s="344"/>
      <c r="BF333" s="344"/>
      <c r="BG333" s="344"/>
      <c r="BH333" s="344"/>
      <c r="BI333" s="344"/>
      <c r="BJ333" s="344"/>
      <c r="BK333" s="344"/>
      <c r="BL333" s="344"/>
      <c r="BM333" s="344"/>
      <c r="BN333" s="344"/>
      <c r="BO333" s="344"/>
      <c r="BP333" s="344"/>
      <c r="BQ333" s="344"/>
      <c r="BR333" s="345"/>
      <c r="BS333" s="78">
        <f t="shared" si="34"/>
        <v>0</v>
      </c>
      <c r="BT333" s="213">
        <v>72.14</v>
      </c>
      <c r="BU333" s="27"/>
      <c r="BV333" s="27"/>
      <c r="BW333" s="42"/>
      <c r="BX333" s="43">
        <f t="shared" si="35"/>
        <v>72.14</v>
      </c>
      <c r="BY333" s="199">
        <f t="shared" si="36"/>
        <v>0</v>
      </c>
      <c r="BZ333" s="44"/>
      <c r="CA333" s="45"/>
    </row>
    <row r="334" spans="1:79" ht="58.75" customHeight="1">
      <c r="A334" s="223" t="s">
        <v>113</v>
      </c>
      <c r="B334" s="211" t="s">
        <v>350</v>
      </c>
      <c r="C334" s="152" t="s">
        <v>362</v>
      </c>
      <c r="D334" s="224">
        <v>80073</v>
      </c>
      <c r="E334" s="41">
        <v>2246</v>
      </c>
      <c r="F334" s="147"/>
      <c r="G334" s="49"/>
      <c r="H334" s="50"/>
      <c r="I334" s="343" t="s">
        <v>555</v>
      </c>
      <c r="J334" s="344"/>
      <c r="K334" s="344"/>
      <c r="L334" s="344"/>
      <c r="M334" s="344"/>
      <c r="N334" s="344"/>
      <c r="O334" s="344"/>
      <c r="P334" s="344"/>
      <c r="Q334" s="344"/>
      <c r="R334" s="344"/>
      <c r="S334" s="344"/>
      <c r="T334" s="344"/>
      <c r="U334" s="344"/>
      <c r="V334" s="344"/>
      <c r="W334" s="344"/>
      <c r="X334" s="344"/>
      <c r="Y334" s="344"/>
      <c r="Z334" s="344"/>
      <c r="AA334" s="344"/>
      <c r="AB334" s="344"/>
      <c r="AC334" s="344"/>
      <c r="AD334" s="344"/>
      <c r="AE334" s="344"/>
      <c r="AF334" s="344"/>
      <c r="AG334" s="344"/>
      <c r="AH334" s="344"/>
      <c r="AI334" s="344"/>
      <c r="AJ334" s="344"/>
      <c r="AK334" s="344"/>
      <c r="AL334" s="344"/>
      <c r="AM334" s="344"/>
      <c r="AN334" s="344"/>
      <c r="AO334" s="344"/>
      <c r="AP334" s="344"/>
      <c r="AQ334" s="344"/>
      <c r="AR334" s="344"/>
      <c r="AS334" s="344"/>
      <c r="AT334" s="344"/>
      <c r="AU334" s="344"/>
      <c r="AV334" s="344"/>
      <c r="AW334" s="344"/>
      <c r="AX334" s="344"/>
      <c r="AY334" s="344"/>
      <c r="AZ334" s="344"/>
      <c r="BA334" s="344"/>
      <c r="BB334" s="344"/>
      <c r="BC334" s="344"/>
      <c r="BD334" s="344"/>
      <c r="BE334" s="344"/>
      <c r="BF334" s="344"/>
      <c r="BG334" s="344"/>
      <c r="BH334" s="344"/>
      <c r="BI334" s="344"/>
      <c r="BJ334" s="344"/>
      <c r="BK334" s="344"/>
      <c r="BL334" s="344"/>
      <c r="BM334" s="344"/>
      <c r="BN334" s="344"/>
      <c r="BO334" s="344"/>
      <c r="BP334" s="344"/>
      <c r="BQ334" s="344"/>
      <c r="BR334" s="345"/>
      <c r="BS334" s="26">
        <f t="shared" si="34"/>
        <v>0</v>
      </c>
      <c r="BT334" s="213">
        <v>1474.28</v>
      </c>
      <c r="BU334" s="27"/>
      <c r="BV334" s="27"/>
      <c r="BW334" s="42"/>
      <c r="BX334" s="43">
        <f t="shared" si="35"/>
        <v>1474.28</v>
      </c>
      <c r="BY334" s="199">
        <f t="shared" si="36"/>
        <v>0</v>
      </c>
      <c r="BZ334" s="44"/>
      <c r="CA334" s="45"/>
    </row>
    <row r="335" spans="1:79" ht="61.15" customHeight="1">
      <c r="A335" s="223" t="s">
        <v>113</v>
      </c>
      <c r="B335" s="250" t="s">
        <v>350</v>
      </c>
      <c r="C335" s="152" t="s">
        <v>363</v>
      </c>
      <c r="D335" s="224">
        <v>80077</v>
      </c>
      <c r="E335" s="41">
        <v>1529</v>
      </c>
      <c r="F335" s="147"/>
      <c r="G335" s="49"/>
      <c r="H335" s="50"/>
      <c r="I335" s="208"/>
      <c r="J335" s="208"/>
      <c r="K335" s="50"/>
      <c r="L335" s="143">
        <v>15.16</v>
      </c>
      <c r="M335" s="143">
        <v>0.3</v>
      </c>
      <c r="N335" s="143">
        <v>15.92</v>
      </c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214">
        <v>8.31</v>
      </c>
      <c r="AD335" s="141"/>
      <c r="AE335" s="141"/>
      <c r="AF335" s="141"/>
      <c r="AG335" s="164">
        <v>16.2</v>
      </c>
      <c r="AH335" s="141"/>
      <c r="AI335" s="141"/>
      <c r="AJ335" s="141"/>
      <c r="AK335" s="141"/>
      <c r="AL335" s="141"/>
      <c r="AM335" s="141"/>
      <c r="AN335" s="141"/>
      <c r="AO335" s="141"/>
      <c r="AP335" s="141"/>
      <c r="AQ335" s="141"/>
      <c r="AR335" s="141"/>
      <c r="AS335" s="141"/>
      <c r="AT335" s="141"/>
      <c r="AU335" s="179"/>
      <c r="AV335" s="180"/>
      <c r="AW335" s="180"/>
      <c r="AX335" s="141"/>
      <c r="AY335" s="141"/>
      <c r="AZ335" s="141"/>
      <c r="BA335" s="141"/>
      <c r="BB335" s="141"/>
      <c r="BC335" s="141"/>
      <c r="BD335" s="141"/>
      <c r="BE335" s="141"/>
      <c r="BF335" s="180"/>
      <c r="BG335" s="180"/>
      <c r="BH335" s="141"/>
      <c r="BI335" s="141"/>
      <c r="BJ335" s="141"/>
      <c r="BK335" s="141"/>
      <c r="BL335" s="141"/>
      <c r="BM335" s="141"/>
      <c r="BN335" s="141"/>
      <c r="BO335" s="145"/>
      <c r="BP335" s="180"/>
      <c r="BQ335" s="141"/>
      <c r="BR335" s="261"/>
      <c r="BS335" s="26">
        <f t="shared" si="34"/>
        <v>55.89</v>
      </c>
      <c r="BT335" s="305">
        <v>327.04000000000002</v>
      </c>
      <c r="BU335" s="27"/>
      <c r="BV335" s="27"/>
      <c r="BW335" s="42"/>
      <c r="BX335" s="43">
        <f t="shared" si="35"/>
        <v>327.04000000000002</v>
      </c>
      <c r="BY335" s="199">
        <f t="shared" si="36"/>
        <v>14.595356853733058</v>
      </c>
      <c r="BZ335" s="44"/>
      <c r="CA335" s="45"/>
    </row>
    <row r="336" spans="1:79" ht="60.8" customHeight="1">
      <c r="A336" s="223" t="s">
        <v>113</v>
      </c>
      <c r="B336" s="250" t="s">
        <v>350</v>
      </c>
      <c r="C336" s="152" t="s">
        <v>399</v>
      </c>
      <c r="D336" s="224">
        <v>80070</v>
      </c>
      <c r="E336" s="41">
        <v>734</v>
      </c>
      <c r="F336" s="147"/>
      <c r="G336" s="49"/>
      <c r="H336" s="50"/>
      <c r="I336" s="50"/>
      <c r="J336" s="50"/>
      <c r="K336" s="50"/>
      <c r="L336" s="214">
        <v>5.68</v>
      </c>
      <c r="M336" s="145"/>
      <c r="N336" s="214">
        <v>15.14</v>
      </c>
      <c r="O336" s="145"/>
      <c r="P336" s="145"/>
      <c r="Q336" s="145"/>
      <c r="R336" s="145"/>
      <c r="S336" s="145"/>
      <c r="T336" s="145"/>
      <c r="U336" s="145"/>
      <c r="V336" s="145"/>
      <c r="W336" s="145"/>
      <c r="X336" s="145"/>
      <c r="Y336" s="145"/>
      <c r="Z336" s="145"/>
      <c r="AA336" s="145"/>
      <c r="AB336" s="145"/>
      <c r="AC336" s="214"/>
      <c r="AD336" s="145"/>
      <c r="AE336" s="145"/>
      <c r="AF336" s="145"/>
      <c r="AG336" s="214">
        <v>6.3</v>
      </c>
      <c r="AH336" s="145"/>
      <c r="AI336" s="145"/>
      <c r="AJ336" s="185"/>
      <c r="AK336" s="185"/>
      <c r="AL336" s="185"/>
      <c r="AM336" s="185"/>
      <c r="AN336" s="185"/>
      <c r="AO336" s="185"/>
      <c r="AP336" s="185"/>
      <c r="AQ336" s="185"/>
      <c r="AR336" s="185"/>
      <c r="AS336" s="185"/>
      <c r="AT336" s="185"/>
      <c r="AU336" s="179"/>
      <c r="AV336" s="180"/>
      <c r="AW336" s="180"/>
      <c r="AX336" s="185"/>
      <c r="AY336" s="185"/>
      <c r="AZ336" s="185"/>
      <c r="BA336" s="185"/>
      <c r="BB336" s="185"/>
      <c r="BC336" s="185"/>
      <c r="BD336" s="185"/>
      <c r="BE336" s="185"/>
      <c r="BF336" s="180"/>
      <c r="BG336" s="180"/>
      <c r="BH336" s="185"/>
      <c r="BI336" s="185"/>
      <c r="BJ336" s="185"/>
      <c r="BK336" s="185"/>
      <c r="BL336" s="185"/>
      <c r="BM336" s="185"/>
      <c r="BN336" s="185"/>
      <c r="BO336" s="185"/>
      <c r="BP336" s="180"/>
      <c r="BQ336" s="185"/>
      <c r="BR336" s="185"/>
      <c r="BS336" s="78">
        <f t="shared" ref="BS336:BS346" si="37">SUM(G336:BR336)</f>
        <v>27.12</v>
      </c>
      <c r="BT336" s="213">
        <v>209.06</v>
      </c>
      <c r="BU336" s="27"/>
      <c r="BV336" s="27"/>
      <c r="BW336" s="42"/>
      <c r="BX336" s="43">
        <f t="shared" si="35"/>
        <v>209.06</v>
      </c>
      <c r="BY336" s="199">
        <f t="shared" si="36"/>
        <v>11.482767380811246</v>
      </c>
      <c r="BZ336" s="44"/>
      <c r="CA336" s="45"/>
    </row>
    <row r="337" spans="1:79" ht="66.75" customHeight="1">
      <c r="A337" s="223" t="s">
        <v>113</v>
      </c>
      <c r="B337" s="250" t="s">
        <v>350</v>
      </c>
      <c r="C337" s="152" t="s">
        <v>426</v>
      </c>
      <c r="D337" s="224">
        <v>80097</v>
      </c>
      <c r="E337" s="41">
        <v>4420</v>
      </c>
      <c r="F337" s="327"/>
      <c r="G337" s="101"/>
      <c r="H337" s="101"/>
      <c r="I337" s="143">
        <v>252.42</v>
      </c>
      <c r="J337" s="101"/>
      <c r="K337" s="101"/>
      <c r="L337" s="143">
        <v>115.83</v>
      </c>
      <c r="M337" s="143">
        <v>115.83</v>
      </c>
      <c r="N337" s="143">
        <v>91.76</v>
      </c>
      <c r="O337" s="143">
        <v>1.7</v>
      </c>
      <c r="P337" s="101"/>
      <c r="Q337" s="101"/>
      <c r="R337" s="141"/>
      <c r="S337" s="141"/>
      <c r="T337" s="141"/>
      <c r="U337" s="141"/>
      <c r="V337" s="141"/>
      <c r="W337" s="101"/>
      <c r="X337" s="101"/>
      <c r="Y337" s="143">
        <v>0.01</v>
      </c>
      <c r="Z337" s="101"/>
      <c r="AA337" s="101"/>
      <c r="AB337" s="143">
        <v>54.07</v>
      </c>
      <c r="AC337" s="214">
        <v>1060.98</v>
      </c>
      <c r="AD337" s="141"/>
      <c r="AE337" s="141"/>
      <c r="AF337" s="141"/>
      <c r="AG337" s="164">
        <v>91.03</v>
      </c>
      <c r="AH337" s="141"/>
      <c r="AI337" s="141"/>
      <c r="AJ337" s="141"/>
      <c r="AK337" s="141"/>
      <c r="AL337" s="141"/>
      <c r="AM337" s="141"/>
      <c r="AN337" s="141"/>
      <c r="AO337" s="141"/>
      <c r="AP337" s="141"/>
      <c r="AQ337" s="141"/>
      <c r="AR337" s="141"/>
      <c r="AS337" s="141"/>
      <c r="AT337" s="141"/>
      <c r="AU337" s="179"/>
      <c r="AV337" s="180"/>
      <c r="AW337" s="180"/>
      <c r="AX337" s="141"/>
      <c r="AY337" s="141"/>
      <c r="AZ337" s="141"/>
      <c r="BA337" s="141"/>
      <c r="BB337" s="141"/>
      <c r="BC337" s="141"/>
      <c r="BD337" s="141"/>
      <c r="BE337" s="141"/>
      <c r="BF337" s="180"/>
      <c r="BG337" s="180"/>
      <c r="BH337" s="141"/>
      <c r="BI337" s="141"/>
      <c r="BJ337" s="141"/>
      <c r="BK337" s="141"/>
      <c r="BL337" s="141"/>
      <c r="BM337" s="141"/>
      <c r="BN337" s="141"/>
      <c r="BO337" s="145"/>
      <c r="BP337" s="180"/>
      <c r="BQ337" s="141"/>
      <c r="BR337" s="190"/>
      <c r="BS337" s="26">
        <f t="shared" si="37"/>
        <v>1783.63</v>
      </c>
      <c r="BT337" s="213">
        <v>1591.85</v>
      </c>
      <c r="BU337" s="27"/>
      <c r="BV337" s="27"/>
      <c r="BW337" s="42"/>
      <c r="BX337" s="43">
        <f t="shared" si="35"/>
        <v>1591.85</v>
      </c>
      <c r="BY337" s="199">
        <f t="shared" si="36"/>
        <v>52.840781162975347</v>
      </c>
      <c r="BZ337" s="44">
        <v>67.17</v>
      </c>
      <c r="CA337" s="45"/>
    </row>
    <row r="338" spans="1:79" ht="81.7" customHeight="1">
      <c r="A338" s="223" t="s">
        <v>113</v>
      </c>
      <c r="B338" s="250" t="s">
        <v>350</v>
      </c>
      <c r="C338" s="152" t="s">
        <v>427</v>
      </c>
      <c r="D338" s="224">
        <v>80071</v>
      </c>
      <c r="E338" s="41">
        <v>2948</v>
      </c>
      <c r="F338" s="147"/>
      <c r="G338" s="101"/>
      <c r="H338" s="101"/>
      <c r="I338" s="143">
        <v>59.34</v>
      </c>
      <c r="J338" s="101"/>
      <c r="K338" s="101"/>
      <c r="L338" s="143">
        <v>59.8</v>
      </c>
      <c r="M338" s="101"/>
      <c r="N338" s="143">
        <v>98.53</v>
      </c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214">
        <v>19.63</v>
      </c>
      <c r="AD338" s="141"/>
      <c r="AE338" s="141"/>
      <c r="AF338" s="141"/>
      <c r="AG338" s="164">
        <v>43.35</v>
      </c>
      <c r="AH338" s="141"/>
      <c r="AI338" s="141"/>
      <c r="AJ338" s="141"/>
      <c r="AK338" s="141"/>
      <c r="AL338" s="141"/>
      <c r="AM338" s="141"/>
      <c r="AN338" s="141"/>
      <c r="AO338" s="141"/>
      <c r="AP338" s="141"/>
      <c r="AQ338" s="141"/>
      <c r="AR338" s="141"/>
      <c r="AS338" s="141"/>
      <c r="AT338" s="141"/>
      <c r="AU338" s="179"/>
      <c r="AV338" s="180"/>
      <c r="AW338" s="180"/>
      <c r="AX338" s="141"/>
      <c r="AY338" s="141"/>
      <c r="AZ338" s="141"/>
      <c r="BA338" s="141"/>
      <c r="BB338" s="141"/>
      <c r="BC338" s="141"/>
      <c r="BD338" s="141"/>
      <c r="BE338" s="141"/>
      <c r="BF338" s="180"/>
      <c r="BG338" s="180"/>
      <c r="BH338" s="141"/>
      <c r="BI338" s="141"/>
      <c r="BJ338" s="141"/>
      <c r="BK338" s="141"/>
      <c r="BL338" s="141"/>
      <c r="BM338" s="141"/>
      <c r="BN338" s="141"/>
      <c r="BO338" s="145"/>
      <c r="BP338" s="180"/>
      <c r="BQ338" s="141"/>
      <c r="BR338" s="190"/>
      <c r="BS338" s="26">
        <f t="shared" si="37"/>
        <v>280.65000000000003</v>
      </c>
      <c r="BT338" s="305">
        <v>618.96</v>
      </c>
      <c r="BU338" s="27"/>
      <c r="BV338" s="27"/>
      <c r="BW338" s="42"/>
      <c r="BX338" s="43">
        <f t="shared" si="35"/>
        <v>618.96</v>
      </c>
      <c r="BY338" s="199">
        <f t="shared" si="36"/>
        <v>31.196851969186646</v>
      </c>
      <c r="BZ338" s="44"/>
      <c r="CA338" s="45"/>
    </row>
    <row r="339" spans="1:79" ht="72.7" customHeight="1">
      <c r="A339" s="223" t="s">
        <v>113</v>
      </c>
      <c r="B339" s="250" t="s">
        <v>350</v>
      </c>
      <c r="C339" s="152" t="s">
        <v>525</v>
      </c>
      <c r="D339" s="224">
        <v>80072</v>
      </c>
      <c r="E339" s="41">
        <v>420</v>
      </c>
      <c r="F339" s="327"/>
      <c r="G339" s="49"/>
      <c r="H339" s="50"/>
      <c r="I339" s="50"/>
      <c r="J339" s="50"/>
      <c r="K339" s="50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  <c r="AC339" s="145"/>
      <c r="AD339" s="185"/>
      <c r="AE339" s="185"/>
      <c r="AF339" s="185"/>
      <c r="AG339" s="164"/>
      <c r="AH339" s="185"/>
      <c r="AI339" s="185"/>
      <c r="AJ339" s="185"/>
      <c r="AK339" s="185"/>
      <c r="AL339" s="185"/>
      <c r="AM339" s="185"/>
      <c r="AN339" s="185"/>
      <c r="AO339" s="185"/>
      <c r="AP339" s="185"/>
      <c r="AQ339" s="185"/>
      <c r="AR339" s="185"/>
      <c r="AS339" s="185"/>
      <c r="AT339" s="185"/>
      <c r="AU339" s="179"/>
      <c r="AV339" s="180"/>
      <c r="AW339" s="180"/>
      <c r="AX339" s="185"/>
      <c r="AY339" s="185"/>
      <c r="AZ339" s="185"/>
      <c r="BA339" s="185"/>
      <c r="BB339" s="185"/>
      <c r="BC339" s="185"/>
      <c r="BD339" s="185"/>
      <c r="BE339" s="185"/>
      <c r="BF339" s="180"/>
      <c r="BG339" s="180"/>
      <c r="BH339" s="185"/>
      <c r="BI339" s="185"/>
      <c r="BJ339" s="185"/>
      <c r="BK339" s="185"/>
      <c r="BL339" s="185"/>
      <c r="BM339" s="185"/>
      <c r="BN339" s="185"/>
      <c r="BO339" s="185"/>
      <c r="BP339" s="180"/>
      <c r="BQ339" s="185"/>
      <c r="BR339" s="185"/>
      <c r="BS339" s="78">
        <f t="shared" si="37"/>
        <v>0</v>
      </c>
      <c r="BT339" s="305">
        <v>150.63999999999999</v>
      </c>
      <c r="BU339" s="27"/>
      <c r="BV339" s="27"/>
      <c r="BW339" s="42"/>
      <c r="BX339" s="43">
        <f t="shared" si="35"/>
        <v>150.63999999999999</v>
      </c>
      <c r="BY339" s="199">
        <f t="shared" si="36"/>
        <v>0</v>
      </c>
      <c r="BZ339" s="58"/>
      <c r="CA339" s="45"/>
    </row>
    <row r="340" spans="1:79" ht="58.75" customHeight="1">
      <c r="A340" s="223" t="s">
        <v>113</v>
      </c>
      <c r="B340" s="250" t="s">
        <v>350</v>
      </c>
      <c r="C340" s="152" t="s">
        <v>400</v>
      </c>
      <c r="D340" s="224">
        <v>80074</v>
      </c>
      <c r="E340" s="41">
        <v>3432</v>
      </c>
      <c r="F340" s="147"/>
      <c r="G340" s="49"/>
      <c r="H340" s="50"/>
      <c r="I340" s="143">
        <v>16.52</v>
      </c>
      <c r="J340" s="101"/>
      <c r="K340" s="101"/>
      <c r="L340" s="143">
        <v>23.18</v>
      </c>
      <c r="M340" s="101"/>
      <c r="N340" s="143">
        <v>54.7</v>
      </c>
      <c r="O340" s="101"/>
      <c r="P340" s="101"/>
      <c r="Q340" s="125"/>
      <c r="R340" s="101"/>
      <c r="S340" s="101"/>
      <c r="T340" s="101"/>
      <c r="U340" s="101"/>
      <c r="V340" s="101"/>
      <c r="W340" s="101"/>
      <c r="X340" s="101"/>
      <c r="Y340" s="125"/>
      <c r="Z340" s="125"/>
      <c r="AA340" s="125"/>
      <c r="AB340" s="125"/>
      <c r="AC340" s="214">
        <v>8.52</v>
      </c>
      <c r="AD340" s="185"/>
      <c r="AE340" s="185"/>
      <c r="AF340" s="185"/>
      <c r="AG340" s="164">
        <v>19.920000000000002</v>
      </c>
      <c r="AH340" s="185"/>
      <c r="AI340" s="164">
        <v>0.01</v>
      </c>
      <c r="AJ340" s="164"/>
      <c r="AK340" s="164"/>
      <c r="AL340" s="164"/>
      <c r="AM340" s="164">
        <v>5.0000000000000001E-3</v>
      </c>
      <c r="AN340" s="141"/>
      <c r="AO340" s="185"/>
      <c r="AP340" s="185"/>
      <c r="AQ340" s="185"/>
      <c r="AR340" s="185"/>
      <c r="AS340" s="185"/>
      <c r="AT340" s="185"/>
      <c r="AU340" s="179"/>
      <c r="AV340" s="180"/>
      <c r="AW340" s="180"/>
      <c r="AX340" s="185"/>
      <c r="AY340" s="185"/>
      <c r="AZ340" s="185"/>
      <c r="BA340" s="185"/>
      <c r="BB340" s="185"/>
      <c r="BC340" s="185"/>
      <c r="BD340" s="185"/>
      <c r="BE340" s="185"/>
      <c r="BF340" s="180"/>
      <c r="BG340" s="180"/>
      <c r="BH340" s="185"/>
      <c r="BI340" s="185"/>
      <c r="BJ340" s="185"/>
      <c r="BK340" s="185"/>
      <c r="BL340" s="185"/>
      <c r="BM340" s="185"/>
      <c r="BN340" s="185"/>
      <c r="BO340" s="185"/>
      <c r="BP340" s="180"/>
      <c r="BQ340" s="185"/>
      <c r="BR340" s="261"/>
      <c r="BS340" s="26">
        <f t="shared" si="37"/>
        <v>122.855</v>
      </c>
      <c r="BT340" s="305">
        <v>797.62</v>
      </c>
      <c r="BU340" s="27"/>
      <c r="BV340" s="27"/>
      <c r="BW340" s="42"/>
      <c r="BX340" s="43">
        <f t="shared" si="35"/>
        <v>797.62</v>
      </c>
      <c r="BY340" s="199">
        <f t="shared" si="36"/>
        <v>13.346913278470355</v>
      </c>
      <c r="BZ340" s="44">
        <v>0.77</v>
      </c>
      <c r="CA340" s="45"/>
    </row>
    <row r="341" spans="1:79" ht="66.25" customHeight="1">
      <c r="A341" s="223" t="s">
        <v>113</v>
      </c>
      <c r="B341" s="211" t="s">
        <v>350</v>
      </c>
      <c r="C341" s="152" t="s">
        <v>428</v>
      </c>
      <c r="D341" s="224">
        <v>80075</v>
      </c>
      <c r="E341" s="41">
        <v>1008</v>
      </c>
      <c r="F341" s="327"/>
      <c r="G341" s="49"/>
      <c r="H341" s="50"/>
      <c r="I341" s="143">
        <v>48.68</v>
      </c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45"/>
      <c r="AD341" s="141"/>
      <c r="AE341" s="141"/>
      <c r="AF341" s="141"/>
      <c r="AG341" s="141"/>
      <c r="AH341" s="141"/>
      <c r="AI341" s="141"/>
      <c r="AJ341" s="141"/>
      <c r="AK341" s="141"/>
      <c r="AL341" s="141"/>
      <c r="AM341" s="141"/>
      <c r="AN341" s="141"/>
      <c r="AO341" s="141"/>
      <c r="AP341" s="141"/>
      <c r="AQ341" s="141"/>
      <c r="AR341" s="141"/>
      <c r="AS341" s="141"/>
      <c r="AT341" s="141"/>
      <c r="AU341" s="179"/>
      <c r="AV341" s="180"/>
      <c r="AW341" s="180"/>
      <c r="AX341" s="141"/>
      <c r="AY341" s="141"/>
      <c r="AZ341" s="141"/>
      <c r="BA341" s="141"/>
      <c r="BB341" s="141"/>
      <c r="BC341" s="141"/>
      <c r="BD341" s="141"/>
      <c r="BE341" s="141"/>
      <c r="BF341" s="180"/>
      <c r="BG341" s="180"/>
      <c r="BH341" s="141"/>
      <c r="BI341" s="141"/>
      <c r="BJ341" s="141"/>
      <c r="BK341" s="141"/>
      <c r="BL341" s="141"/>
      <c r="BM341" s="141"/>
      <c r="BN341" s="141"/>
      <c r="BO341" s="145"/>
      <c r="BP341" s="180"/>
      <c r="BQ341" s="141"/>
      <c r="BR341" s="261"/>
      <c r="BS341" s="26">
        <f t="shared" si="37"/>
        <v>48.68</v>
      </c>
      <c r="BT341" s="305">
        <v>210.42</v>
      </c>
      <c r="BU341" s="27"/>
      <c r="BV341" s="27"/>
      <c r="BW341" s="42"/>
      <c r="BX341" s="43">
        <f t="shared" si="35"/>
        <v>210.42</v>
      </c>
      <c r="BY341" s="199">
        <f t="shared" si="36"/>
        <v>18.788112697800081</v>
      </c>
      <c r="BZ341" s="44"/>
      <c r="CA341" s="45"/>
    </row>
    <row r="342" spans="1:79" ht="57.75" customHeight="1">
      <c r="A342" s="223" t="s">
        <v>113</v>
      </c>
      <c r="B342" s="211" t="s">
        <v>350</v>
      </c>
      <c r="C342" s="152" t="s">
        <v>429</v>
      </c>
      <c r="D342" s="224">
        <v>80076</v>
      </c>
      <c r="E342" s="41">
        <v>495</v>
      </c>
      <c r="F342" s="327"/>
      <c r="G342" s="49"/>
      <c r="H342" s="50"/>
      <c r="I342" s="343" t="s">
        <v>555</v>
      </c>
      <c r="J342" s="344"/>
      <c r="K342" s="344"/>
      <c r="L342" s="344"/>
      <c r="M342" s="344"/>
      <c r="N342" s="344"/>
      <c r="O342" s="344"/>
      <c r="P342" s="344"/>
      <c r="Q342" s="344"/>
      <c r="R342" s="344"/>
      <c r="S342" s="344"/>
      <c r="T342" s="344"/>
      <c r="U342" s="344"/>
      <c r="V342" s="344"/>
      <c r="W342" s="344"/>
      <c r="X342" s="344"/>
      <c r="Y342" s="344"/>
      <c r="Z342" s="344"/>
      <c r="AA342" s="344"/>
      <c r="AB342" s="344"/>
      <c r="AC342" s="344"/>
      <c r="AD342" s="344"/>
      <c r="AE342" s="344"/>
      <c r="AF342" s="344"/>
      <c r="AG342" s="344"/>
      <c r="AH342" s="344"/>
      <c r="AI342" s="344"/>
      <c r="AJ342" s="344"/>
      <c r="AK342" s="344"/>
      <c r="AL342" s="344"/>
      <c r="AM342" s="344"/>
      <c r="AN342" s="344"/>
      <c r="AO342" s="344"/>
      <c r="AP342" s="344"/>
      <c r="AQ342" s="344"/>
      <c r="AR342" s="344"/>
      <c r="AS342" s="344"/>
      <c r="AT342" s="344"/>
      <c r="AU342" s="344"/>
      <c r="AV342" s="344"/>
      <c r="AW342" s="344"/>
      <c r="AX342" s="344"/>
      <c r="AY342" s="344"/>
      <c r="AZ342" s="344"/>
      <c r="BA342" s="344"/>
      <c r="BB342" s="344"/>
      <c r="BC342" s="344"/>
      <c r="BD342" s="344"/>
      <c r="BE342" s="344"/>
      <c r="BF342" s="344"/>
      <c r="BG342" s="344"/>
      <c r="BH342" s="344"/>
      <c r="BI342" s="344"/>
      <c r="BJ342" s="344"/>
      <c r="BK342" s="344"/>
      <c r="BL342" s="344"/>
      <c r="BM342" s="344"/>
      <c r="BN342" s="344"/>
      <c r="BO342" s="344"/>
      <c r="BP342" s="344"/>
      <c r="BQ342" s="344"/>
      <c r="BR342" s="345"/>
      <c r="BS342" s="78">
        <f t="shared" si="37"/>
        <v>0</v>
      </c>
      <c r="BT342" s="213">
        <v>116.32</v>
      </c>
      <c r="BU342" s="27"/>
      <c r="BV342" s="27"/>
      <c r="BW342" s="42"/>
      <c r="BX342" s="43">
        <f t="shared" si="35"/>
        <v>116.32</v>
      </c>
      <c r="BY342" s="199">
        <f t="shared" si="36"/>
        <v>0</v>
      </c>
      <c r="BZ342" s="44"/>
      <c r="CA342" s="45"/>
    </row>
    <row r="343" spans="1:79" ht="76.75" customHeight="1">
      <c r="A343" s="223" t="s">
        <v>113</v>
      </c>
      <c r="B343" s="250" t="s">
        <v>350</v>
      </c>
      <c r="C343" s="152" t="s">
        <v>430</v>
      </c>
      <c r="D343" s="224">
        <v>80078</v>
      </c>
      <c r="E343" s="41">
        <v>771</v>
      </c>
      <c r="F343" s="147"/>
      <c r="G343" s="49"/>
      <c r="H343" s="50"/>
      <c r="I343" s="143">
        <v>98.13</v>
      </c>
      <c r="J343" s="50"/>
      <c r="K343" s="50"/>
      <c r="L343" s="143">
        <v>21.24</v>
      </c>
      <c r="M343" s="101"/>
      <c r="N343" s="143">
        <v>61.21</v>
      </c>
      <c r="O343" s="101"/>
      <c r="P343" s="101"/>
      <c r="Q343" s="101"/>
      <c r="R343" s="101"/>
      <c r="S343" s="101"/>
      <c r="T343" s="143">
        <v>1.57</v>
      </c>
      <c r="U343" s="101"/>
      <c r="V343" s="143">
        <v>2.97</v>
      </c>
      <c r="W343" s="101"/>
      <c r="X343" s="101"/>
      <c r="Y343" s="101"/>
      <c r="Z343" s="101"/>
      <c r="AA343" s="101"/>
      <c r="AB343" s="101"/>
      <c r="AC343" s="214">
        <v>5.58</v>
      </c>
      <c r="AD343" s="141"/>
      <c r="AE343" s="141"/>
      <c r="AF343" s="141"/>
      <c r="AG343" s="164">
        <v>15.4</v>
      </c>
      <c r="AH343" s="141"/>
      <c r="AI343" s="141"/>
      <c r="AJ343" s="141"/>
      <c r="AK343" s="141"/>
      <c r="AL343" s="141"/>
      <c r="AM343" s="141"/>
      <c r="AN343" s="141"/>
      <c r="AO343" s="141"/>
      <c r="AP343" s="141"/>
      <c r="AQ343" s="141"/>
      <c r="AR343" s="141"/>
      <c r="AS343" s="141"/>
      <c r="AT343" s="141"/>
      <c r="AU343" s="179"/>
      <c r="AV343" s="180"/>
      <c r="AW343" s="180"/>
      <c r="AX343" s="141"/>
      <c r="AY343" s="141"/>
      <c r="AZ343" s="141"/>
      <c r="BA343" s="141"/>
      <c r="BB343" s="141"/>
      <c r="BC343" s="141"/>
      <c r="BD343" s="141"/>
      <c r="BE343" s="141"/>
      <c r="BF343" s="180"/>
      <c r="BG343" s="180"/>
      <c r="BH343" s="141"/>
      <c r="BI343" s="141"/>
      <c r="BJ343" s="141"/>
      <c r="BK343" s="141"/>
      <c r="BL343" s="141"/>
      <c r="BM343" s="141"/>
      <c r="BN343" s="141"/>
      <c r="BO343" s="145"/>
      <c r="BP343" s="180"/>
      <c r="BQ343" s="141"/>
      <c r="BR343" s="261"/>
      <c r="BS343" s="26">
        <f t="shared" si="37"/>
        <v>206.1</v>
      </c>
      <c r="BT343" s="305">
        <v>140.16</v>
      </c>
      <c r="BU343" s="27"/>
      <c r="BV343" s="27"/>
      <c r="BW343" s="42"/>
      <c r="BX343" s="43">
        <f t="shared" si="35"/>
        <v>140.16</v>
      </c>
      <c r="BY343" s="199">
        <f t="shared" si="36"/>
        <v>59.521746664356264</v>
      </c>
      <c r="BZ343" s="44"/>
      <c r="CA343" s="45"/>
    </row>
    <row r="344" spans="1:79" ht="73.400000000000006" customHeight="1">
      <c r="A344" s="223" t="s">
        <v>113</v>
      </c>
      <c r="B344" s="250" t="s">
        <v>350</v>
      </c>
      <c r="C344" s="152" t="s">
        <v>526</v>
      </c>
      <c r="D344" s="224">
        <v>80079</v>
      </c>
      <c r="E344" s="41">
        <v>590</v>
      </c>
      <c r="F344" s="147"/>
      <c r="G344" s="49"/>
      <c r="H344" s="50"/>
      <c r="I344" s="50"/>
      <c r="J344" s="50"/>
      <c r="K344" s="50"/>
      <c r="L344" s="150">
        <v>5.0199999999999996</v>
      </c>
      <c r="M344" s="57"/>
      <c r="N344" s="150">
        <v>15.88</v>
      </c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214"/>
      <c r="AD344" s="184"/>
      <c r="AE344" s="184"/>
      <c r="AF344" s="184"/>
      <c r="AG344" s="207">
        <v>5.14</v>
      </c>
      <c r="AH344" s="141"/>
      <c r="AI344" s="141"/>
      <c r="AJ344" s="141"/>
      <c r="AK344" s="141"/>
      <c r="AL344" s="141"/>
      <c r="AM344" s="141"/>
      <c r="AN344" s="141"/>
      <c r="AO344" s="141"/>
      <c r="AP344" s="141"/>
      <c r="AQ344" s="141"/>
      <c r="AR344" s="141"/>
      <c r="AS344" s="141"/>
      <c r="AT344" s="141"/>
      <c r="AU344" s="179"/>
      <c r="AV344" s="180"/>
      <c r="AW344" s="180"/>
      <c r="AX344" s="141"/>
      <c r="AY344" s="141"/>
      <c r="AZ344" s="141"/>
      <c r="BA344" s="141"/>
      <c r="BB344" s="141"/>
      <c r="BC344" s="141"/>
      <c r="BD344" s="141"/>
      <c r="BE344" s="141"/>
      <c r="BF344" s="180"/>
      <c r="BG344" s="180"/>
      <c r="BH344" s="141"/>
      <c r="BI344" s="141"/>
      <c r="BJ344" s="141"/>
      <c r="BK344" s="141"/>
      <c r="BL344" s="141"/>
      <c r="BM344" s="141"/>
      <c r="BN344" s="181"/>
      <c r="BO344" s="145"/>
      <c r="BP344" s="180"/>
      <c r="BQ344" s="141"/>
      <c r="BR344" s="261"/>
      <c r="BS344" s="26">
        <f t="shared" si="37"/>
        <v>26.04</v>
      </c>
      <c r="BT344" s="305">
        <v>104.58</v>
      </c>
      <c r="BU344" s="27"/>
      <c r="BV344" s="27"/>
      <c r="BW344" s="42"/>
      <c r="BX344" s="43">
        <f t="shared" si="35"/>
        <v>104.58</v>
      </c>
      <c r="BY344" s="199">
        <f t="shared" si="36"/>
        <v>19.935691318327972</v>
      </c>
      <c r="BZ344" s="44"/>
      <c r="CA344" s="45"/>
    </row>
    <row r="345" spans="1:79" ht="72" customHeight="1">
      <c r="A345" s="223" t="s">
        <v>113</v>
      </c>
      <c r="B345" s="250" t="s">
        <v>350</v>
      </c>
      <c r="C345" s="160" t="s">
        <v>425</v>
      </c>
      <c r="D345" s="224">
        <v>80081</v>
      </c>
      <c r="E345" s="41">
        <v>3756</v>
      </c>
      <c r="F345" s="147"/>
      <c r="G345" s="101"/>
      <c r="H345" s="101"/>
      <c r="I345" s="143">
        <v>80.44</v>
      </c>
      <c r="J345" s="101"/>
      <c r="K345" s="101"/>
      <c r="L345" s="143">
        <v>98.11</v>
      </c>
      <c r="M345" s="101"/>
      <c r="N345" s="143">
        <v>68.599999999999994</v>
      </c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214">
        <v>2.0699999999999998</v>
      </c>
      <c r="AD345" s="141"/>
      <c r="AE345" s="141"/>
      <c r="AF345" s="141"/>
      <c r="AG345" s="164">
        <v>65.69</v>
      </c>
      <c r="AH345" s="141"/>
      <c r="AI345" s="141"/>
      <c r="AJ345" s="141"/>
      <c r="AK345" s="141"/>
      <c r="AL345" s="141"/>
      <c r="AM345" s="141"/>
      <c r="AN345" s="141"/>
      <c r="AO345" s="141"/>
      <c r="AP345" s="141"/>
      <c r="AQ345" s="141"/>
      <c r="AR345" s="141"/>
      <c r="AS345" s="141"/>
      <c r="AT345" s="141"/>
      <c r="AU345" s="179"/>
      <c r="AV345" s="180"/>
      <c r="AW345" s="180"/>
      <c r="AX345" s="141"/>
      <c r="AY345" s="141"/>
      <c r="AZ345" s="141"/>
      <c r="BA345" s="141"/>
      <c r="BB345" s="141"/>
      <c r="BC345" s="141"/>
      <c r="BD345" s="141"/>
      <c r="BE345" s="141"/>
      <c r="BF345" s="180"/>
      <c r="BG345" s="180"/>
      <c r="BH345" s="141"/>
      <c r="BI345" s="141"/>
      <c r="BJ345" s="141"/>
      <c r="BK345" s="141"/>
      <c r="BL345" s="141"/>
      <c r="BM345" s="141"/>
      <c r="BN345" s="141"/>
      <c r="BO345" s="145"/>
      <c r="BP345" s="180"/>
      <c r="BQ345" s="141"/>
      <c r="BR345" s="190"/>
      <c r="BS345" s="26">
        <f t="shared" si="37"/>
        <v>314.90999999999997</v>
      </c>
      <c r="BT345" s="305">
        <v>910.1</v>
      </c>
      <c r="BU345" s="27"/>
      <c r="BV345" s="27"/>
      <c r="BW345" s="42"/>
      <c r="BX345" s="43">
        <f t="shared" si="35"/>
        <v>910.1</v>
      </c>
      <c r="BY345" s="199">
        <f t="shared" si="36"/>
        <v>25.706728924661839</v>
      </c>
      <c r="BZ345" s="44"/>
      <c r="CA345" s="45"/>
    </row>
    <row r="346" spans="1:79" ht="68.3" customHeight="1">
      <c r="A346" s="223" t="s">
        <v>113</v>
      </c>
      <c r="B346" s="250" t="s">
        <v>350</v>
      </c>
      <c r="C346" s="152" t="s">
        <v>527</v>
      </c>
      <c r="D346" s="224">
        <v>80082</v>
      </c>
      <c r="E346" s="41">
        <v>1348</v>
      </c>
      <c r="F346" s="147"/>
      <c r="G346" s="49"/>
      <c r="H346" s="50"/>
      <c r="I346" s="143">
        <v>21.76</v>
      </c>
      <c r="J346" s="101"/>
      <c r="K346" s="143">
        <v>1.68</v>
      </c>
      <c r="L346" s="143">
        <v>30.24</v>
      </c>
      <c r="M346" s="101"/>
      <c r="N346" s="143">
        <v>40.880000000000003</v>
      </c>
      <c r="O346" s="101"/>
      <c r="P346" s="101"/>
      <c r="Q346" s="101"/>
      <c r="R346" s="141"/>
      <c r="S346" s="141"/>
      <c r="T346" s="141"/>
      <c r="U346" s="141"/>
      <c r="V346" s="101"/>
      <c r="W346" s="101"/>
      <c r="X346" s="101"/>
      <c r="Y346" s="101"/>
      <c r="Z346" s="101"/>
      <c r="AA346" s="101"/>
      <c r="AB346" s="101"/>
      <c r="AC346" s="214">
        <v>16.37</v>
      </c>
      <c r="AD346" s="141"/>
      <c r="AE346" s="141"/>
      <c r="AF346" s="141"/>
      <c r="AG346" s="164">
        <v>30.8</v>
      </c>
      <c r="AH346" s="141"/>
      <c r="AI346" s="141"/>
      <c r="AJ346" s="141"/>
      <c r="AK346" s="141"/>
      <c r="AL346" s="141"/>
      <c r="AM346" s="141"/>
      <c r="AN346" s="141"/>
      <c r="AO346" s="141"/>
      <c r="AP346" s="141"/>
      <c r="AQ346" s="141"/>
      <c r="AR346" s="141"/>
      <c r="AS346" s="141"/>
      <c r="AT346" s="141"/>
      <c r="AU346" s="179"/>
      <c r="AV346" s="180"/>
      <c r="AW346" s="180"/>
      <c r="AX346" s="141"/>
      <c r="AY346" s="141"/>
      <c r="AZ346" s="141"/>
      <c r="BA346" s="141"/>
      <c r="BB346" s="141"/>
      <c r="BC346" s="141"/>
      <c r="BD346" s="141"/>
      <c r="BE346" s="141"/>
      <c r="BF346" s="180"/>
      <c r="BG346" s="180"/>
      <c r="BH346" s="141"/>
      <c r="BI346" s="141"/>
      <c r="BJ346" s="141"/>
      <c r="BK346" s="141"/>
      <c r="BL346" s="141"/>
      <c r="BM346" s="141"/>
      <c r="BN346" s="141"/>
      <c r="BO346" s="145"/>
      <c r="BP346" s="180"/>
      <c r="BQ346" s="141"/>
      <c r="BR346" s="261"/>
      <c r="BS346" s="26">
        <f t="shared" si="37"/>
        <v>141.73000000000002</v>
      </c>
      <c r="BT346" s="305">
        <v>221.36</v>
      </c>
      <c r="BU346" s="27"/>
      <c r="BV346" s="27"/>
      <c r="BW346" s="42"/>
      <c r="BX346" s="43">
        <f t="shared" si="35"/>
        <v>221.36</v>
      </c>
      <c r="BY346" s="199">
        <f t="shared" si="36"/>
        <v>39.034399184775125</v>
      </c>
      <c r="BZ346" s="44"/>
      <c r="CA346" s="45"/>
    </row>
    <row r="347" spans="1:79" ht="61.5" customHeight="1">
      <c r="A347" s="223" t="s">
        <v>113</v>
      </c>
      <c r="B347" s="250" t="s">
        <v>350</v>
      </c>
      <c r="C347" s="152" t="s">
        <v>431</v>
      </c>
      <c r="D347" s="224">
        <v>80084</v>
      </c>
      <c r="E347" s="41">
        <v>843</v>
      </c>
      <c r="F347" s="147"/>
      <c r="G347" s="101"/>
      <c r="H347" s="101"/>
      <c r="I347" s="143">
        <v>88.6</v>
      </c>
      <c r="J347" s="101"/>
      <c r="K347" s="101"/>
      <c r="L347" s="143">
        <v>18.64</v>
      </c>
      <c r="M347" s="101"/>
      <c r="N347" s="143">
        <v>31.41</v>
      </c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45"/>
      <c r="AD347" s="141"/>
      <c r="AE347" s="141"/>
      <c r="AF347" s="141"/>
      <c r="AG347" s="164">
        <v>18.37</v>
      </c>
      <c r="AH347" s="141"/>
      <c r="AI347" s="141"/>
      <c r="AJ347" s="141"/>
      <c r="AK347" s="141"/>
      <c r="AL347" s="141"/>
      <c r="AM347" s="141"/>
      <c r="AN347" s="141"/>
      <c r="AO347" s="141"/>
      <c r="AP347" s="141"/>
      <c r="AQ347" s="141"/>
      <c r="AR347" s="141"/>
      <c r="AS347" s="141"/>
      <c r="AT347" s="141"/>
      <c r="AU347" s="179"/>
      <c r="AV347" s="180"/>
      <c r="AW347" s="180"/>
      <c r="AX347" s="141"/>
      <c r="AY347" s="141"/>
      <c r="AZ347" s="141"/>
      <c r="BA347" s="141"/>
      <c r="BB347" s="141"/>
      <c r="BC347" s="141"/>
      <c r="BD347" s="141"/>
      <c r="BE347" s="141"/>
      <c r="BF347" s="180"/>
      <c r="BG347" s="180"/>
      <c r="BH347" s="141"/>
      <c r="BI347" s="141"/>
      <c r="BJ347" s="141"/>
      <c r="BK347" s="141"/>
      <c r="BL347" s="141"/>
      <c r="BM347" s="141"/>
      <c r="BN347" s="141"/>
      <c r="BO347" s="145"/>
      <c r="BP347" s="180"/>
      <c r="BQ347" s="141"/>
      <c r="BR347" s="190"/>
      <c r="BS347" s="26">
        <f t="shared" ref="BS347:BS355" si="38">SUM(G347:BR347)</f>
        <v>157.02000000000001</v>
      </c>
      <c r="BT347" s="213">
        <v>61.44</v>
      </c>
      <c r="BU347" s="182"/>
      <c r="BV347" s="182"/>
      <c r="BW347" s="200"/>
      <c r="BX347" s="201">
        <f t="shared" si="35"/>
        <v>61.44</v>
      </c>
      <c r="BY347" s="199">
        <f t="shared" si="36"/>
        <v>71.875858280692114</v>
      </c>
      <c r="BZ347" s="44"/>
      <c r="CA347" s="45"/>
    </row>
    <row r="348" spans="1:79" ht="56.4" customHeight="1">
      <c r="A348" s="223" t="s">
        <v>113</v>
      </c>
      <c r="B348" s="250" t="s">
        <v>350</v>
      </c>
      <c r="C348" s="152" t="s">
        <v>364</v>
      </c>
      <c r="D348" s="224">
        <v>80085</v>
      </c>
      <c r="E348" s="41">
        <v>4594</v>
      </c>
      <c r="F348" s="147"/>
      <c r="G348" s="49"/>
      <c r="H348" s="50"/>
      <c r="I348" s="229">
        <v>302.57</v>
      </c>
      <c r="J348" s="101"/>
      <c r="K348" s="166"/>
      <c r="L348" s="143">
        <v>92.68</v>
      </c>
      <c r="M348" s="101"/>
      <c r="N348" s="165">
        <v>96.03</v>
      </c>
      <c r="O348" s="102"/>
      <c r="P348" s="101"/>
      <c r="Q348" s="101"/>
      <c r="R348" s="57"/>
      <c r="S348" s="101"/>
      <c r="T348" s="143">
        <v>0.01</v>
      </c>
      <c r="U348" s="101"/>
      <c r="V348" s="101"/>
      <c r="W348" s="101"/>
      <c r="X348" s="101"/>
      <c r="Y348" s="101"/>
      <c r="Z348" s="143">
        <v>71.17</v>
      </c>
      <c r="AA348" s="101"/>
      <c r="AB348" s="101"/>
      <c r="AC348" s="214">
        <v>97.46</v>
      </c>
      <c r="AD348" s="141"/>
      <c r="AE348" s="141"/>
      <c r="AF348" s="141"/>
      <c r="AG348" s="164">
        <v>86.438999999999993</v>
      </c>
      <c r="AH348" s="265"/>
      <c r="AI348" s="141"/>
      <c r="AJ348" s="141"/>
      <c r="AK348" s="141"/>
      <c r="AL348" s="141"/>
      <c r="AM348" s="141"/>
      <c r="AN348" s="141"/>
      <c r="AO348" s="141"/>
      <c r="AP348" s="141"/>
      <c r="AQ348" s="141"/>
      <c r="AR348" s="141"/>
      <c r="AS348" s="141"/>
      <c r="AT348" s="141"/>
      <c r="AU348" s="179"/>
      <c r="AV348" s="180"/>
      <c r="AW348" s="180"/>
      <c r="AX348" s="141"/>
      <c r="AY348" s="141"/>
      <c r="AZ348" s="141"/>
      <c r="BA348" s="141"/>
      <c r="BB348" s="141"/>
      <c r="BC348" s="141"/>
      <c r="BD348" s="141"/>
      <c r="BE348" s="141"/>
      <c r="BF348" s="180"/>
      <c r="BG348" s="180"/>
      <c r="BH348" s="141"/>
      <c r="BI348" s="141"/>
      <c r="BJ348" s="141"/>
      <c r="BK348" s="141"/>
      <c r="BL348" s="141"/>
      <c r="BM348" s="141"/>
      <c r="BN348" s="141"/>
      <c r="BO348" s="145"/>
      <c r="BP348" s="180"/>
      <c r="BQ348" s="141"/>
      <c r="BR348" s="261"/>
      <c r="BS348" s="26">
        <f t="shared" si="38"/>
        <v>746.35899999999992</v>
      </c>
      <c r="BT348" s="213">
        <v>2069.98</v>
      </c>
      <c r="BU348" s="182"/>
      <c r="BV348" s="182"/>
      <c r="BW348" s="200"/>
      <c r="BX348" s="201">
        <f t="shared" si="35"/>
        <v>2069.98</v>
      </c>
      <c r="BY348" s="199">
        <f t="shared" si="36"/>
        <v>26.501035564255581</v>
      </c>
      <c r="BZ348" s="44"/>
      <c r="CA348" s="45"/>
    </row>
    <row r="349" spans="1:79" ht="57.25" customHeight="1">
      <c r="A349" s="223" t="s">
        <v>113</v>
      </c>
      <c r="B349" s="250" t="s">
        <v>350</v>
      </c>
      <c r="C349" s="152" t="s">
        <v>528</v>
      </c>
      <c r="D349" s="224">
        <v>80086</v>
      </c>
      <c r="E349" s="41">
        <v>2443</v>
      </c>
      <c r="F349" s="147"/>
      <c r="G349" s="101"/>
      <c r="H349" s="101"/>
      <c r="I349" s="229">
        <v>27.25</v>
      </c>
      <c r="J349" s="101"/>
      <c r="K349" s="143">
        <v>1.81</v>
      </c>
      <c r="L349" s="143">
        <v>14.98</v>
      </c>
      <c r="M349" s="101"/>
      <c r="N349" s="143">
        <v>11.55</v>
      </c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  <c r="AA349" s="101"/>
      <c r="AB349" s="101"/>
      <c r="AC349" s="145"/>
      <c r="AD349" s="141"/>
      <c r="AE349" s="141"/>
      <c r="AF349" s="141"/>
      <c r="AG349" s="164">
        <v>19.59</v>
      </c>
      <c r="AH349" s="141"/>
      <c r="AI349" s="141"/>
      <c r="AJ349" s="141"/>
      <c r="AK349" s="141"/>
      <c r="AL349" s="141"/>
      <c r="AM349" s="141"/>
      <c r="AN349" s="141"/>
      <c r="AO349" s="141"/>
      <c r="AP349" s="141"/>
      <c r="AQ349" s="141"/>
      <c r="AR349" s="141"/>
      <c r="AS349" s="141"/>
      <c r="AT349" s="141"/>
      <c r="AU349" s="179"/>
      <c r="AV349" s="180"/>
      <c r="AW349" s="180"/>
      <c r="AX349" s="141"/>
      <c r="AY349" s="141"/>
      <c r="AZ349" s="141"/>
      <c r="BA349" s="141"/>
      <c r="BB349" s="141"/>
      <c r="BC349" s="141"/>
      <c r="BD349" s="141"/>
      <c r="BE349" s="141"/>
      <c r="BF349" s="180"/>
      <c r="BG349" s="180"/>
      <c r="BH349" s="141"/>
      <c r="BI349" s="141"/>
      <c r="BJ349" s="141"/>
      <c r="BK349" s="141"/>
      <c r="BL349" s="141"/>
      <c r="BM349" s="141"/>
      <c r="BN349" s="141"/>
      <c r="BO349" s="145"/>
      <c r="BP349" s="180"/>
      <c r="BQ349" s="141"/>
      <c r="BR349" s="190"/>
      <c r="BS349" s="26">
        <f t="shared" si="38"/>
        <v>75.180000000000007</v>
      </c>
      <c r="BT349" s="213">
        <v>774.2</v>
      </c>
      <c r="BU349" s="182"/>
      <c r="BV349" s="182"/>
      <c r="BW349" s="200"/>
      <c r="BX349" s="201">
        <f t="shared" si="35"/>
        <v>774.2</v>
      </c>
      <c r="BY349" s="199">
        <f t="shared" si="36"/>
        <v>8.8511620240646121</v>
      </c>
      <c r="BZ349" s="44"/>
      <c r="CA349" s="45"/>
    </row>
    <row r="350" spans="1:79" ht="63.7" customHeight="1">
      <c r="A350" s="223" t="s">
        <v>113</v>
      </c>
      <c r="B350" s="250" t="s">
        <v>350</v>
      </c>
      <c r="C350" s="152" t="s">
        <v>432</v>
      </c>
      <c r="D350" s="224">
        <v>80087</v>
      </c>
      <c r="E350" s="41">
        <v>789</v>
      </c>
      <c r="F350" s="147"/>
      <c r="G350" s="101"/>
      <c r="H350" s="101"/>
      <c r="I350" s="150">
        <v>38.28</v>
      </c>
      <c r="J350" s="47"/>
      <c r="K350" s="47"/>
      <c r="L350" s="150">
        <v>16.329999999999998</v>
      </c>
      <c r="M350" s="46"/>
      <c r="N350" s="150">
        <v>1.18</v>
      </c>
      <c r="O350" s="57"/>
      <c r="P350" s="46"/>
      <c r="Q350" s="46"/>
      <c r="R350" s="46"/>
      <c r="S350" s="46"/>
      <c r="T350" s="57"/>
      <c r="U350" s="46"/>
      <c r="V350" s="46"/>
      <c r="W350" s="57"/>
      <c r="X350" s="46"/>
      <c r="Y350" s="150">
        <v>22.79</v>
      </c>
      <c r="Z350" s="150">
        <v>4.3899999999999997</v>
      </c>
      <c r="AA350" s="46"/>
      <c r="AB350" s="46"/>
      <c r="AC350" s="214">
        <v>24.95</v>
      </c>
      <c r="AD350" s="194"/>
      <c r="AE350" s="194"/>
      <c r="AF350" s="194"/>
      <c r="AG350" s="207">
        <v>1.26</v>
      </c>
      <c r="AH350" s="141"/>
      <c r="AI350" s="141"/>
      <c r="AJ350" s="141"/>
      <c r="AK350" s="141"/>
      <c r="AL350" s="141"/>
      <c r="AM350" s="141"/>
      <c r="AN350" s="141"/>
      <c r="AO350" s="141"/>
      <c r="AP350" s="141"/>
      <c r="AQ350" s="141"/>
      <c r="AR350" s="141"/>
      <c r="AS350" s="141"/>
      <c r="AT350" s="141"/>
      <c r="AU350" s="179"/>
      <c r="AV350" s="180"/>
      <c r="AW350" s="180"/>
      <c r="AX350" s="141"/>
      <c r="AY350" s="141"/>
      <c r="AZ350" s="141"/>
      <c r="BA350" s="141"/>
      <c r="BB350" s="141"/>
      <c r="BC350" s="141"/>
      <c r="BD350" s="141"/>
      <c r="BE350" s="141"/>
      <c r="BF350" s="180"/>
      <c r="BG350" s="180"/>
      <c r="BH350" s="141"/>
      <c r="BI350" s="141"/>
      <c r="BJ350" s="141"/>
      <c r="BK350" s="141"/>
      <c r="BL350" s="141"/>
      <c r="BM350" s="141"/>
      <c r="BN350" s="141"/>
      <c r="BO350" s="145"/>
      <c r="BP350" s="180"/>
      <c r="BQ350" s="141"/>
      <c r="BR350" s="190"/>
      <c r="BS350" s="26">
        <f t="shared" si="38"/>
        <v>109.18</v>
      </c>
      <c r="BT350" s="213">
        <v>72.34</v>
      </c>
      <c r="BU350" s="182"/>
      <c r="BV350" s="182"/>
      <c r="BW350" s="200"/>
      <c r="BX350" s="201">
        <f t="shared" si="35"/>
        <v>72.34</v>
      </c>
      <c r="BY350" s="199">
        <f t="shared" si="36"/>
        <v>60.14764213309828</v>
      </c>
      <c r="BZ350" s="44"/>
      <c r="CA350" s="45"/>
    </row>
    <row r="351" spans="1:79" ht="60.8" customHeight="1">
      <c r="A351" s="222" t="s">
        <v>113</v>
      </c>
      <c r="B351" s="189" t="s">
        <v>350</v>
      </c>
      <c r="C351" s="152" t="s">
        <v>401</v>
      </c>
      <c r="D351" s="224">
        <v>80088</v>
      </c>
      <c r="E351" s="41">
        <v>17527</v>
      </c>
      <c r="F351" s="147"/>
      <c r="G351" s="101"/>
      <c r="H351" s="24"/>
      <c r="I351" s="143">
        <v>1279.92</v>
      </c>
      <c r="J351" s="24"/>
      <c r="K351" s="101"/>
      <c r="L351" s="101"/>
      <c r="M351" s="101"/>
      <c r="N351" s="101"/>
      <c r="O351" s="57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45"/>
      <c r="AD351" s="188"/>
      <c r="AE351" s="188"/>
      <c r="AF351" s="188"/>
      <c r="AG351" s="184"/>
      <c r="AH351" s="188"/>
      <c r="AI351" s="188"/>
      <c r="AJ351" s="259"/>
      <c r="AK351" s="259"/>
      <c r="AL351" s="259"/>
      <c r="AM351" s="184"/>
      <c r="AN351" s="188"/>
      <c r="AO351" s="188"/>
      <c r="AP351" s="188"/>
      <c r="AQ351" s="259"/>
      <c r="AR351" s="141"/>
      <c r="AS351" s="141"/>
      <c r="AT351" s="141"/>
      <c r="AU351" s="179"/>
      <c r="AV351" s="180"/>
      <c r="AW351" s="180"/>
      <c r="AX351" s="141"/>
      <c r="AY351" s="141"/>
      <c r="AZ351" s="141"/>
      <c r="BA351" s="141"/>
      <c r="BB351" s="141"/>
      <c r="BC351" s="141"/>
      <c r="BD351" s="141"/>
      <c r="BE351" s="141"/>
      <c r="BF351" s="180"/>
      <c r="BG351" s="180"/>
      <c r="BH351" s="141"/>
      <c r="BI351" s="141"/>
      <c r="BJ351" s="141"/>
      <c r="BK351" s="141"/>
      <c r="BL351" s="141"/>
      <c r="BM351" s="141"/>
      <c r="BN351" s="141"/>
      <c r="BO351" s="145"/>
      <c r="BP351" s="180"/>
      <c r="BQ351" s="141"/>
      <c r="BR351" s="190"/>
      <c r="BS351" s="26">
        <f t="shared" si="38"/>
        <v>1279.92</v>
      </c>
      <c r="BT351" s="217">
        <v>3778.54</v>
      </c>
      <c r="BU351" s="184"/>
      <c r="BV351" s="182"/>
      <c r="BW351" s="200"/>
      <c r="BX351" s="201">
        <f t="shared" si="35"/>
        <v>3778.54</v>
      </c>
      <c r="BY351" s="199">
        <f t="shared" si="36"/>
        <v>25.30256243995208</v>
      </c>
      <c r="BZ351" s="53"/>
      <c r="CA351" s="54"/>
    </row>
    <row r="352" spans="1:79" ht="51.8" customHeight="1">
      <c r="A352" s="223" t="s">
        <v>113</v>
      </c>
      <c r="B352" s="250" t="s">
        <v>350</v>
      </c>
      <c r="C352" s="152" t="s">
        <v>433</v>
      </c>
      <c r="D352" s="224">
        <v>80089</v>
      </c>
      <c r="E352" s="41">
        <v>1875</v>
      </c>
      <c r="F352" s="147"/>
      <c r="G352" s="101"/>
      <c r="H352" s="101"/>
      <c r="I352" s="143">
        <v>33.909999999999997</v>
      </c>
      <c r="J352" s="101"/>
      <c r="K352" s="101"/>
      <c r="L352" s="143">
        <v>22.68</v>
      </c>
      <c r="M352" s="101"/>
      <c r="N352" s="143">
        <v>36.380000000000003</v>
      </c>
      <c r="O352" s="101"/>
      <c r="P352" s="101"/>
      <c r="Q352" s="101"/>
      <c r="R352" s="101"/>
      <c r="S352" s="101"/>
      <c r="T352" s="143">
        <v>2.44</v>
      </c>
      <c r="U352" s="101"/>
      <c r="V352" s="101"/>
      <c r="W352" s="101"/>
      <c r="X352" s="101"/>
      <c r="Y352" s="101"/>
      <c r="Z352" s="101"/>
      <c r="AA352" s="101"/>
      <c r="AB352" s="101"/>
      <c r="AC352" s="145"/>
      <c r="AD352" s="141"/>
      <c r="AE352" s="141"/>
      <c r="AF352" s="141"/>
      <c r="AG352" s="164">
        <v>18.82</v>
      </c>
      <c r="AH352" s="141"/>
      <c r="AI352" s="141"/>
      <c r="AJ352" s="141"/>
      <c r="AK352" s="141"/>
      <c r="AL352" s="141"/>
      <c r="AM352" s="141"/>
      <c r="AN352" s="141"/>
      <c r="AO352" s="141"/>
      <c r="AP352" s="141"/>
      <c r="AQ352" s="141"/>
      <c r="AR352" s="141"/>
      <c r="AS352" s="141"/>
      <c r="AT352" s="141"/>
      <c r="AU352" s="179"/>
      <c r="AV352" s="180"/>
      <c r="AW352" s="180"/>
      <c r="AX352" s="141"/>
      <c r="AY352" s="141"/>
      <c r="AZ352" s="141"/>
      <c r="BA352" s="141"/>
      <c r="BB352" s="141"/>
      <c r="BC352" s="141"/>
      <c r="BD352" s="141"/>
      <c r="BE352" s="141"/>
      <c r="BF352" s="180"/>
      <c r="BG352" s="180"/>
      <c r="BH352" s="141"/>
      <c r="BI352" s="141"/>
      <c r="BJ352" s="141"/>
      <c r="BK352" s="141"/>
      <c r="BL352" s="141"/>
      <c r="BM352" s="141"/>
      <c r="BN352" s="141"/>
      <c r="BO352" s="145"/>
      <c r="BP352" s="180"/>
      <c r="BQ352" s="141"/>
      <c r="BR352" s="190"/>
      <c r="BS352" s="26">
        <f t="shared" si="38"/>
        <v>114.22999999999999</v>
      </c>
      <c r="BT352" s="213">
        <v>397.18</v>
      </c>
      <c r="BU352" s="182"/>
      <c r="BV352" s="182"/>
      <c r="BW352" s="200"/>
      <c r="BX352" s="201">
        <f t="shared" si="35"/>
        <v>397.18</v>
      </c>
      <c r="BY352" s="199">
        <f t="shared" si="36"/>
        <v>22.336285954517901</v>
      </c>
      <c r="BZ352" s="44"/>
      <c r="CA352" s="45"/>
    </row>
    <row r="353" spans="1:79" ht="53.5" customHeight="1">
      <c r="A353" s="223" t="s">
        <v>113</v>
      </c>
      <c r="B353" s="211" t="s">
        <v>350</v>
      </c>
      <c r="C353" s="152" t="s">
        <v>402</v>
      </c>
      <c r="D353" s="224">
        <v>80090</v>
      </c>
      <c r="E353" s="41">
        <v>186</v>
      </c>
      <c r="F353" s="147"/>
      <c r="G353" s="49"/>
      <c r="H353" s="50"/>
      <c r="I353" s="343" t="s">
        <v>555</v>
      </c>
      <c r="J353" s="344"/>
      <c r="K353" s="344"/>
      <c r="L353" s="344"/>
      <c r="M353" s="344"/>
      <c r="N353" s="344"/>
      <c r="O353" s="344"/>
      <c r="P353" s="344"/>
      <c r="Q353" s="344"/>
      <c r="R353" s="344"/>
      <c r="S353" s="344"/>
      <c r="T353" s="344"/>
      <c r="U353" s="344"/>
      <c r="V353" s="344"/>
      <c r="W353" s="344"/>
      <c r="X353" s="344"/>
      <c r="Y353" s="344"/>
      <c r="Z353" s="344"/>
      <c r="AA353" s="344"/>
      <c r="AB353" s="344"/>
      <c r="AC353" s="344"/>
      <c r="AD353" s="344"/>
      <c r="AE353" s="344"/>
      <c r="AF353" s="344"/>
      <c r="AG353" s="344"/>
      <c r="AH353" s="344"/>
      <c r="AI353" s="344"/>
      <c r="AJ353" s="344"/>
      <c r="AK353" s="344"/>
      <c r="AL353" s="344"/>
      <c r="AM353" s="344"/>
      <c r="AN353" s="344"/>
      <c r="AO353" s="344"/>
      <c r="AP353" s="344"/>
      <c r="AQ353" s="344"/>
      <c r="AR353" s="344"/>
      <c r="AS353" s="344"/>
      <c r="AT353" s="344"/>
      <c r="AU353" s="344"/>
      <c r="AV353" s="344"/>
      <c r="AW353" s="344"/>
      <c r="AX353" s="344"/>
      <c r="AY353" s="344"/>
      <c r="AZ353" s="344"/>
      <c r="BA353" s="344"/>
      <c r="BB353" s="344"/>
      <c r="BC353" s="344"/>
      <c r="BD353" s="344"/>
      <c r="BE353" s="344"/>
      <c r="BF353" s="344"/>
      <c r="BG353" s="344"/>
      <c r="BH353" s="344"/>
      <c r="BI353" s="344"/>
      <c r="BJ353" s="344"/>
      <c r="BK353" s="344"/>
      <c r="BL353" s="344"/>
      <c r="BM353" s="344"/>
      <c r="BN353" s="344"/>
      <c r="BO353" s="344"/>
      <c r="BP353" s="344"/>
      <c r="BQ353" s="344"/>
      <c r="BR353" s="345"/>
      <c r="BS353" s="26">
        <f t="shared" si="38"/>
        <v>0</v>
      </c>
      <c r="BT353" s="213">
        <v>62.54</v>
      </c>
      <c r="BU353" s="182"/>
      <c r="BV353" s="182"/>
      <c r="BW353" s="200"/>
      <c r="BX353" s="201">
        <f t="shared" si="35"/>
        <v>62.54</v>
      </c>
      <c r="BY353" s="199">
        <f t="shared" si="36"/>
        <v>0</v>
      </c>
      <c r="BZ353" s="44"/>
      <c r="CA353" s="45"/>
    </row>
    <row r="354" spans="1:79" ht="58.75" customHeight="1">
      <c r="A354" s="223" t="s">
        <v>113</v>
      </c>
      <c r="B354" s="211" t="s">
        <v>350</v>
      </c>
      <c r="C354" s="152" t="s">
        <v>403</v>
      </c>
      <c r="D354" s="224">
        <v>80091</v>
      </c>
      <c r="E354" s="41">
        <v>1212</v>
      </c>
      <c r="F354" s="147"/>
      <c r="G354" s="49"/>
      <c r="H354" s="50"/>
      <c r="I354" s="343" t="s">
        <v>555</v>
      </c>
      <c r="J354" s="344"/>
      <c r="K354" s="344"/>
      <c r="L354" s="344"/>
      <c r="M354" s="344"/>
      <c r="N354" s="344"/>
      <c r="O354" s="344"/>
      <c r="P354" s="344"/>
      <c r="Q354" s="344"/>
      <c r="R354" s="344"/>
      <c r="S354" s="344"/>
      <c r="T354" s="344"/>
      <c r="U354" s="344"/>
      <c r="V354" s="344"/>
      <c r="W354" s="344"/>
      <c r="X354" s="344"/>
      <c r="Y354" s="344"/>
      <c r="Z354" s="344"/>
      <c r="AA354" s="344"/>
      <c r="AB354" s="344"/>
      <c r="AC354" s="344"/>
      <c r="AD354" s="344"/>
      <c r="AE354" s="344"/>
      <c r="AF354" s="344"/>
      <c r="AG354" s="344"/>
      <c r="AH354" s="344"/>
      <c r="AI354" s="344"/>
      <c r="AJ354" s="344"/>
      <c r="AK354" s="344"/>
      <c r="AL354" s="344"/>
      <c r="AM354" s="344"/>
      <c r="AN354" s="344"/>
      <c r="AO354" s="344"/>
      <c r="AP354" s="344"/>
      <c r="AQ354" s="344"/>
      <c r="AR354" s="344"/>
      <c r="AS354" s="344"/>
      <c r="AT354" s="344"/>
      <c r="AU354" s="344"/>
      <c r="AV354" s="344"/>
      <c r="AW354" s="344"/>
      <c r="AX354" s="344"/>
      <c r="AY354" s="344"/>
      <c r="AZ354" s="344"/>
      <c r="BA354" s="344"/>
      <c r="BB354" s="344"/>
      <c r="BC354" s="344"/>
      <c r="BD354" s="344"/>
      <c r="BE354" s="344"/>
      <c r="BF354" s="344"/>
      <c r="BG354" s="344"/>
      <c r="BH354" s="344"/>
      <c r="BI354" s="344"/>
      <c r="BJ354" s="344"/>
      <c r="BK354" s="344"/>
      <c r="BL354" s="344"/>
      <c r="BM354" s="344"/>
      <c r="BN354" s="344"/>
      <c r="BO354" s="344"/>
      <c r="BP354" s="344"/>
      <c r="BQ354" s="344"/>
      <c r="BR354" s="345"/>
      <c r="BS354" s="26">
        <f t="shared" si="38"/>
        <v>0</v>
      </c>
      <c r="BT354" s="213">
        <v>212.3</v>
      </c>
      <c r="BU354" s="182"/>
      <c r="BV354" s="182"/>
      <c r="BW354" s="200"/>
      <c r="BX354" s="201">
        <f t="shared" si="35"/>
        <v>212.3</v>
      </c>
      <c r="BY354" s="199">
        <f t="shared" si="36"/>
        <v>0</v>
      </c>
      <c r="BZ354" s="44"/>
      <c r="CA354" s="45"/>
    </row>
    <row r="355" spans="1:79" ht="50.3" customHeight="1">
      <c r="A355" s="223" t="s">
        <v>113</v>
      </c>
      <c r="B355" s="211" t="s">
        <v>350</v>
      </c>
      <c r="C355" s="152" t="s">
        <v>404</v>
      </c>
      <c r="D355" s="224">
        <v>80092</v>
      </c>
      <c r="E355" s="41">
        <v>2390</v>
      </c>
      <c r="F355" s="147"/>
      <c r="G355" s="49"/>
      <c r="H355" s="50"/>
      <c r="I355" s="143">
        <v>100.24</v>
      </c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45"/>
      <c r="AD355" s="141"/>
      <c r="AE355" s="141"/>
      <c r="AF355" s="141"/>
      <c r="AG355" s="141"/>
      <c r="AH355" s="141"/>
      <c r="AI355" s="141"/>
      <c r="AJ355" s="141"/>
      <c r="AK355" s="141"/>
      <c r="AL355" s="141"/>
      <c r="AM355" s="141"/>
      <c r="AN355" s="141"/>
      <c r="AO355" s="141"/>
      <c r="AP355" s="141"/>
      <c r="AQ355" s="141"/>
      <c r="AR355" s="141"/>
      <c r="AS355" s="141"/>
      <c r="AT355" s="141"/>
      <c r="AU355" s="179"/>
      <c r="AV355" s="180"/>
      <c r="AW355" s="180"/>
      <c r="AX355" s="141"/>
      <c r="AY355" s="141"/>
      <c r="AZ355" s="141"/>
      <c r="BA355" s="141"/>
      <c r="BB355" s="141"/>
      <c r="BC355" s="141"/>
      <c r="BD355" s="141"/>
      <c r="BE355" s="141"/>
      <c r="BF355" s="180"/>
      <c r="BG355" s="180"/>
      <c r="BH355" s="141"/>
      <c r="BI355" s="141"/>
      <c r="BJ355" s="141"/>
      <c r="BK355" s="141"/>
      <c r="BL355" s="141"/>
      <c r="BM355" s="141"/>
      <c r="BN355" s="141"/>
      <c r="BO355" s="145"/>
      <c r="BP355" s="180"/>
      <c r="BQ355" s="141"/>
      <c r="BR355" s="261"/>
      <c r="BS355" s="26">
        <f t="shared" si="38"/>
        <v>100.24</v>
      </c>
      <c r="BT355" s="213">
        <v>588.08000000000004</v>
      </c>
      <c r="BU355" s="182"/>
      <c r="BV355" s="182"/>
      <c r="BW355" s="200"/>
      <c r="BX355" s="201">
        <f t="shared" si="35"/>
        <v>588.08000000000004</v>
      </c>
      <c r="BY355" s="199">
        <f t="shared" si="36"/>
        <v>14.562993956299394</v>
      </c>
      <c r="BZ355" s="44"/>
      <c r="CA355" s="45"/>
    </row>
    <row r="356" spans="1:79" ht="60.45" customHeight="1">
      <c r="A356" s="223" t="s">
        <v>113</v>
      </c>
      <c r="B356" s="250" t="s">
        <v>350</v>
      </c>
      <c r="C356" s="152" t="s">
        <v>434</v>
      </c>
      <c r="D356" s="224">
        <v>80093</v>
      </c>
      <c r="E356" s="41">
        <v>14837</v>
      </c>
      <c r="F356" s="147"/>
      <c r="G356" s="101"/>
      <c r="H356" s="101"/>
      <c r="I356" s="143">
        <v>1431.8</v>
      </c>
      <c r="J356" s="101"/>
      <c r="K356" s="143">
        <v>128.33000000000001</v>
      </c>
      <c r="L356" s="143">
        <v>514.53</v>
      </c>
      <c r="M356" s="143">
        <v>97.62</v>
      </c>
      <c r="N356" s="143">
        <v>484.6</v>
      </c>
      <c r="O356" s="101"/>
      <c r="P356" s="101"/>
      <c r="Q356" s="101"/>
      <c r="R356" s="101"/>
      <c r="S356" s="101"/>
      <c r="T356" s="143">
        <v>16.190000000000001</v>
      </c>
      <c r="U356" s="143">
        <v>25.6</v>
      </c>
      <c r="V356" s="143">
        <v>9.65</v>
      </c>
      <c r="W356" s="101"/>
      <c r="X356" s="101"/>
      <c r="Y356" s="101"/>
      <c r="Z356" s="101"/>
      <c r="AA356" s="101"/>
      <c r="AB356" s="101"/>
      <c r="AC356" s="214">
        <v>232.45</v>
      </c>
      <c r="AD356" s="141"/>
      <c r="AE356" s="141"/>
      <c r="AF356" s="141"/>
      <c r="AG356" s="164">
        <v>518.47</v>
      </c>
      <c r="AH356" s="141"/>
      <c r="AI356" s="141"/>
      <c r="AJ356" s="141"/>
      <c r="AK356" s="141"/>
      <c r="AL356" s="141"/>
      <c r="AM356" s="141"/>
      <c r="AN356" s="141"/>
      <c r="AO356" s="141"/>
      <c r="AP356" s="141"/>
      <c r="AQ356" s="141"/>
      <c r="AR356" s="141"/>
      <c r="AS356" s="141"/>
      <c r="AT356" s="141"/>
      <c r="AU356" s="179"/>
      <c r="AV356" s="180"/>
      <c r="AW356" s="180"/>
      <c r="AX356" s="141"/>
      <c r="AY356" s="141"/>
      <c r="AZ356" s="141"/>
      <c r="BA356" s="141"/>
      <c r="BB356" s="141"/>
      <c r="BC356" s="141"/>
      <c r="BD356" s="141"/>
      <c r="BE356" s="141"/>
      <c r="BF356" s="180"/>
      <c r="BG356" s="180"/>
      <c r="BH356" s="141"/>
      <c r="BI356" s="141"/>
      <c r="BJ356" s="141"/>
      <c r="BK356" s="141"/>
      <c r="BL356" s="141"/>
      <c r="BM356" s="141"/>
      <c r="BN356" s="141"/>
      <c r="BO356" s="214">
        <v>126.28</v>
      </c>
      <c r="BP356" s="180"/>
      <c r="BQ356" s="141"/>
      <c r="BR356" s="190"/>
      <c r="BS356" s="26">
        <f t="shared" ref="BS356:BS360" si="39">SUM(G356:BR356)</f>
        <v>3585.52</v>
      </c>
      <c r="BT356" s="305">
        <v>2652.24</v>
      </c>
      <c r="BU356" s="27"/>
      <c r="BV356" s="27"/>
      <c r="BW356" s="42"/>
      <c r="BX356" s="43">
        <f t="shared" si="35"/>
        <v>2652.24</v>
      </c>
      <c r="BY356" s="199">
        <f t="shared" si="36"/>
        <v>57.480890576104237</v>
      </c>
      <c r="BZ356" s="44"/>
      <c r="CA356" s="45"/>
    </row>
    <row r="357" spans="1:79" ht="66.599999999999994" customHeight="1">
      <c r="A357" s="223" t="s">
        <v>113</v>
      </c>
      <c r="B357" s="250" t="s">
        <v>350</v>
      </c>
      <c r="C357" s="152" t="s">
        <v>435</v>
      </c>
      <c r="D357" s="224">
        <v>80094</v>
      </c>
      <c r="E357" s="41">
        <v>457</v>
      </c>
      <c r="F357" s="147"/>
      <c r="G357" s="27"/>
      <c r="H357" s="27"/>
      <c r="I357" s="143">
        <v>57.23</v>
      </c>
      <c r="J357" s="101"/>
      <c r="K357" s="101"/>
      <c r="L357" s="143">
        <v>12.3</v>
      </c>
      <c r="M357" s="101"/>
      <c r="N357" s="143">
        <v>18.47</v>
      </c>
      <c r="O357" s="143">
        <v>0.2</v>
      </c>
      <c r="P357" s="101"/>
      <c r="Q357" s="101"/>
      <c r="R357" s="101"/>
      <c r="S357" s="101"/>
      <c r="T357" s="101"/>
      <c r="U357" s="143">
        <v>0.8</v>
      </c>
      <c r="V357" s="101"/>
      <c r="W357" s="101"/>
      <c r="X357" s="101"/>
      <c r="Y357" s="101"/>
      <c r="Z357" s="101"/>
      <c r="AA357" s="101"/>
      <c r="AB357" s="143">
        <v>4.96</v>
      </c>
      <c r="AC357" s="214">
        <v>4.29</v>
      </c>
      <c r="AD357" s="141"/>
      <c r="AE357" s="141"/>
      <c r="AF357" s="141"/>
      <c r="AG357" s="164">
        <v>9.23</v>
      </c>
      <c r="AH357" s="141"/>
      <c r="AI357" s="141"/>
      <c r="AJ357" s="141"/>
      <c r="AK357" s="141"/>
      <c r="AL357" s="141"/>
      <c r="AM357" s="141"/>
      <c r="AN357" s="141"/>
      <c r="AO357" s="141"/>
      <c r="AP357" s="141"/>
      <c r="AQ357" s="141"/>
      <c r="AR357" s="141"/>
      <c r="AS357" s="141"/>
      <c r="AT357" s="141"/>
      <c r="AU357" s="179"/>
      <c r="AV357" s="180"/>
      <c r="AW357" s="180"/>
      <c r="AX357" s="141"/>
      <c r="AY357" s="141"/>
      <c r="AZ357" s="141"/>
      <c r="BA357" s="141"/>
      <c r="BB357" s="141"/>
      <c r="BC357" s="141"/>
      <c r="BD357" s="141"/>
      <c r="BE357" s="141"/>
      <c r="BF357" s="180"/>
      <c r="BG357" s="180"/>
      <c r="BH357" s="141"/>
      <c r="BI357" s="141"/>
      <c r="BJ357" s="141"/>
      <c r="BK357" s="141"/>
      <c r="BL357" s="141"/>
      <c r="BM357" s="141"/>
      <c r="BN357" s="141"/>
      <c r="BO357" s="145"/>
      <c r="BP357" s="180"/>
      <c r="BQ357" s="141"/>
      <c r="BR357" s="190"/>
      <c r="BS357" s="26">
        <f t="shared" si="39"/>
        <v>107.48</v>
      </c>
      <c r="BT357" s="305">
        <v>38.659999999999997</v>
      </c>
      <c r="BU357" s="27"/>
      <c r="BV357" s="27"/>
      <c r="BW357" s="42"/>
      <c r="BX357" s="43">
        <f t="shared" si="35"/>
        <v>38.659999999999997</v>
      </c>
      <c r="BY357" s="199">
        <f t="shared" si="36"/>
        <v>73.545914876146171</v>
      </c>
      <c r="BZ357" s="44"/>
      <c r="CA357" s="45"/>
    </row>
    <row r="358" spans="1:79" ht="59.1" customHeight="1">
      <c r="A358" s="223" t="s">
        <v>113</v>
      </c>
      <c r="B358" s="250" t="s">
        <v>350</v>
      </c>
      <c r="C358" s="152" t="s">
        <v>436</v>
      </c>
      <c r="D358" s="224">
        <v>80095</v>
      </c>
      <c r="E358" s="41">
        <v>1989</v>
      </c>
      <c r="F358" s="147"/>
      <c r="G358" s="101"/>
      <c r="H358" s="101"/>
      <c r="I358" s="101"/>
      <c r="J358" s="101"/>
      <c r="K358" s="101"/>
      <c r="L358" s="150">
        <v>24.85</v>
      </c>
      <c r="M358" s="57"/>
      <c r="N358" s="150">
        <v>34.700000000000003</v>
      </c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  <c r="AA358" s="101"/>
      <c r="AB358" s="101"/>
      <c r="AC358" s="214">
        <v>24.3</v>
      </c>
      <c r="AD358" s="141"/>
      <c r="AE358" s="141"/>
      <c r="AF358" s="141"/>
      <c r="AG358" s="207">
        <v>19.329999999999998</v>
      </c>
      <c r="AH358" s="301"/>
      <c r="AI358" s="141"/>
      <c r="AJ358" s="141"/>
      <c r="AK358" s="141"/>
      <c r="AL358" s="141"/>
      <c r="AM358" s="141"/>
      <c r="AN358" s="141"/>
      <c r="AO358" s="141"/>
      <c r="AP358" s="141"/>
      <c r="AQ358" s="141"/>
      <c r="AR358" s="141"/>
      <c r="AS358" s="141"/>
      <c r="AT358" s="141"/>
      <c r="AU358" s="179"/>
      <c r="AV358" s="180"/>
      <c r="AW358" s="180"/>
      <c r="AX358" s="141"/>
      <c r="AY358" s="141"/>
      <c r="AZ358" s="141"/>
      <c r="BA358" s="141"/>
      <c r="BB358" s="141"/>
      <c r="BC358" s="141"/>
      <c r="BD358" s="141"/>
      <c r="BE358" s="141"/>
      <c r="BF358" s="180"/>
      <c r="BG358" s="180"/>
      <c r="BH358" s="141"/>
      <c r="BI358" s="141"/>
      <c r="BJ358" s="141"/>
      <c r="BK358" s="141"/>
      <c r="BL358" s="141"/>
      <c r="BM358" s="141"/>
      <c r="BN358" s="141"/>
      <c r="BO358" s="145"/>
      <c r="BP358" s="180"/>
      <c r="BQ358" s="141"/>
      <c r="BR358" s="190"/>
      <c r="BS358" s="26">
        <f t="shared" si="39"/>
        <v>103.18</v>
      </c>
      <c r="BT358" s="305">
        <v>501.32</v>
      </c>
      <c r="BU358" s="27"/>
      <c r="BV358" s="27"/>
      <c r="BW358" s="42"/>
      <c r="BX358" s="43">
        <f t="shared" si="35"/>
        <v>501.32</v>
      </c>
      <c r="BY358" s="199">
        <f t="shared" si="36"/>
        <v>17.068651778329201</v>
      </c>
      <c r="BZ358" s="44"/>
      <c r="CA358" s="45"/>
    </row>
    <row r="359" spans="1:79" ht="66.599999999999994" customHeight="1">
      <c r="A359" s="223" t="s">
        <v>113</v>
      </c>
      <c r="B359" s="250" t="s">
        <v>350</v>
      </c>
      <c r="C359" s="152" t="s">
        <v>365</v>
      </c>
      <c r="D359" s="224">
        <v>80096</v>
      </c>
      <c r="E359" s="41">
        <v>12852</v>
      </c>
      <c r="F359" s="147"/>
      <c r="G359" s="27"/>
      <c r="H359" s="27"/>
      <c r="I359" s="216">
        <v>1425.11</v>
      </c>
      <c r="J359" s="101"/>
      <c r="K359" s="143">
        <v>18.96</v>
      </c>
      <c r="L359" s="143">
        <v>448.08</v>
      </c>
      <c r="M359" s="143">
        <v>3.74</v>
      </c>
      <c r="N359" s="165">
        <v>408.55</v>
      </c>
      <c r="O359" s="57"/>
      <c r="P359" s="101"/>
      <c r="Q359" s="141"/>
      <c r="R359" s="184"/>
      <c r="S359" s="141"/>
      <c r="T359" s="164">
        <v>15.4</v>
      </c>
      <c r="U359" s="101"/>
      <c r="V359" s="101"/>
      <c r="W359" s="101"/>
      <c r="X359" s="101"/>
      <c r="Y359" s="101"/>
      <c r="Z359" s="101"/>
      <c r="AA359" s="101"/>
      <c r="AB359" s="143">
        <v>14.42</v>
      </c>
      <c r="AC359" s="214">
        <v>82.8</v>
      </c>
      <c r="AD359" s="141"/>
      <c r="AE359" s="141"/>
      <c r="AF359" s="141"/>
      <c r="AG359" s="164">
        <v>365.96</v>
      </c>
      <c r="AH359" s="265"/>
      <c r="AI359" s="141"/>
      <c r="AJ359" s="141"/>
      <c r="AK359" s="141"/>
      <c r="AL359" s="141"/>
      <c r="AM359" s="141"/>
      <c r="AN359" s="141"/>
      <c r="AO359" s="141"/>
      <c r="AP359" s="141"/>
      <c r="AQ359" s="141"/>
      <c r="AR359" s="180"/>
      <c r="AS359" s="180"/>
      <c r="AT359" s="145"/>
      <c r="AU359" s="179"/>
      <c r="AV359" s="180"/>
      <c r="AW359" s="180"/>
      <c r="AX359" s="180"/>
      <c r="AY359" s="180"/>
      <c r="AZ359" s="180"/>
      <c r="BA359" s="180"/>
      <c r="BB359" s="180"/>
      <c r="BC359" s="180"/>
      <c r="BD359" s="180"/>
      <c r="BE359" s="180"/>
      <c r="BF359" s="180"/>
      <c r="BG359" s="180"/>
      <c r="BH359" s="180"/>
      <c r="BI359" s="180"/>
      <c r="BJ359" s="180"/>
      <c r="BK359" s="180"/>
      <c r="BL359" s="180"/>
      <c r="BM359" s="180"/>
      <c r="BN359" s="180"/>
      <c r="BO359" s="145"/>
      <c r="BP359" s="180"/>
      <c r="BQ359" s="180"/>
      <c r="BR359" s="264"/>
      <c r="BS359" s="26">
        <f t="shared" si="39"/>
        <v>2783.0200000000004</v>
      </c>
      <c r="BT359" s="305">
        <v>2609.2199999999998</v>
      </c>
      <c r="BU359" s="27"/>
      <c r="BV359" s="27"/>
      <c r="BW359" s="42"/>
      <c r="BX359" s="43">
        <f t="shared" si="35"/>
        <v>2609.2199999999998</v>
      </c>
      <c r="BY359" s="199">
        <f t="shared" si="36"/>
        <v>51.61157515244129</v>
      </c>
      <c r="BZ359" s="53"/>
      <c r="CA359" s="54"/>
    </row>
    <row r="360" spans="1:79" ht="55.55" customHeight="1">
      <c r="A360" s="223" t="s">
        <v>113</v>
      </c>
      <c r="B360" s="250" t="s">
        <v>114</v>
      </c>
      <c r="C360" s="152" t="s">
        <v>115</v>
      </c>
      <c r="D360" s="230">
        <v>102001</v>
      </c>
      <c r="E360" s="41">
        <v>1896</v>
      </c>
      <c r="F360" s="324"/>
      <c r="G360" s="119"/>
      <c r="H360" s="119"/>
      <c r="I360" s="164">
        <v>168.08</v>
      </c>
      <c r="J360" s="119"/>
      <c r="K360" s="119"/>
      <c r="L360" s="218">
        <v>59.98</v>
      </c>
      <c r="M360" s="218">
        <v>4.96</v>
      </c>
      <c r="N360" s="218">
        <v>45.4</v>
      </c>
      <c r="O360" s="119"/>
      <c r="P360" s="119"/>
      <c r="Q360" s="119"/>
      <c r="R360" s="119"/>
      <c r="S360" s="119"/>
      <c r="T360" s="218">
        <v>6.92</v>
      </c>
      <c r="U360" s="218">
        <v>0.7</v>
      </c>
      <c r="V360" s="119"/>
      <c r="W360" s="119"/>
      <c r="X360" s="119"/>
      <c r="Y360" s="218">
        <v>22.62</v>
      </c>
      <c r="Z360" s="218">
        <v>11.74</v>
      </c>
      <c r="AA360" s="119"/>
      <c r="AB360" s="119"/>
      <c r="AC360" s="214">
        <v>7.4</v>
      </c>
      <c r="AD360" s="183"/>
      <c r="AE360" s="183"/>
      <c r="AF360" s="183"/>
      <c r="AG360" s="221">
        <v>52.98</v>
      </c>
      <c r="AH360" s="183"/>
      <c r="AI360" s="183"/>
      <c r="AJ360" s="183"/>
      <c r="AK360" s="183"/>
      <c r="AL360" s="183"/>
      <c r="AM360" s="183"/>
      <c r="AN360" s="183"/>
      <c r="AO360" s="183"/>
      <c r="AP360" s="183"/>
      <c r="AQ360" s="183"/>
      <c r="AR360" s="183"/>
      <c r="AS360" s="183"/>
      <c r="AT360" s="141"/>
      <c r="AU360" s="179"/>
      <c r="AV360" s="180"/>
      <c r="AW360" s="180"/>
      <c r="AX360" s="183"/>
      <c r="AY360" s="183"/>
      <c r="AZ360" s="183"/>
      <c r="BA360" s="183"/>
      <c r="BB360" s="183"/>
      <c r="BC360" s="183"/>
      <c r="BD360" s="183"/>
      <c r="BE360" s="183"/>
      <c r="BF360" s="180"/>
      <c r="BG360" s="180"/>
      <c r="BH360" s="183"/>
      <c r="BI360" s="183"/>
      <c r="BJ360" s="183"/>
      <c r="BK360" s="183"/>
      <c r="BL360" s="183"/>
      <c r="BM360" s="183"/>
      <c r="BN360" s="183"/>
      <c r="BO360" s="145"/>
      <c r="BP360" s="180"/>
      <c r="BQ360" s="183"/>
      <c r="BR360" s="183"/>
      <c r="BS360" s="26">
        <f t="shared" si="39"/>
        <v>380.78000000000003</v>
      </c>
      <c r="BT360" s="164">
        <v>110</v>
      </c>
      <c r="BU360" s="101"/>
      <c r="BV360" s="101"/>
      <c r="BW360" s="25"/>
      <c r="BX360" s="43">
        <f t="shared" ref="BX360:BX392" si="40">BT360+BU360+BV360+BW360</f>
        <v>110</v>
      </c>
      <c r="BY360" s="199">
        <f t="shared" ref="BY360:BY392" si="41">BS360/(BS360+BX360)*100</f>
        <v>77.58669872447939</v>
      </c>
      <c r="BZ360" s="116"/>
      <c r="CA360" s="63"/>
    </row>
    <row r="361" spans="1:79" ht="51.8" customHeight="1">
      <c r="A361" s="223" t="s">
        <v>113</v>
      </c>
      <c r="B361" s="211" t="s">
        <v>114</v>
      </c>
      <c r="C361" s="152" t="s">
        <v>116</v>
      </c>
      <c r="D361" s="224">
        <v>102002</v>
      </c>
      <c r="E361" s="41">
        <v>1243</v>
      </c>
      <c r="F361" s="147"/>
      <c r="G361" s="101"/>
      <c r="H361" s="101"/>
      <c r="I361" s="143">
        <v>58.48</v>
      </c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  <c r="AA361" s="101"/>
      <c r="AB361" s="101"/>
      <c r="AC361" s="145"/>
      <c r="AD361" s="141"/>
      <c r="AE361" s="141"/>
      <c r="AF361" s="141"/>
      <c r="AG361" s="141"/>
      <c r="AH361" s="141"/>
      <c r="AI361" s="141"/>
      <c r="AJ361" s="141"/>
      <c r="AK361" s="141"/>
      <c r="AL361" s="141"/>
      <c r="AM361" s="141"/>
      <c r="AN361" s="141"/>
      <c r="AO361" s="141"/>
      <c r="AP361" s="141"/>
      <c r="AQ361" s="141"/>
      <c r="AR361" s="141"/>
      <c r="AS361" s="141"/>
      <c r="AT361" s="141"/>
      <c r="AU361" s="179"/>
      <c r="AV361" s="180"/>
      <c r="AW361" s="180"/>
      <c r="AX361" s="141"/>
      <c r="AY361" s="141"/>
      <c r="AZ361" s="141"/>
      <c r="BA361" s="141"/>
      <c r="BB361" s="141"/>
      <c r="BC361" s="141"/>
      <c r="BD361" s="141"/>
      <c r="BE361" s="141"/>
      <c r="BF361" s="180"/>
      <c r="BG361" s="180"/>
      <c r="BH361" s="141"/>
      <c r="BI361" s="141"/>
      <c r="BJ361" s="141"/>
      <c r="BK361" s="141"/>
      <c r="BL361" s="141"/>
      <c r="BM361" s="141"/>
      <c r="BN361" s="141"/>
      <c r="BO361" s="145"/>
      <c r="BP361" s="180"/>
      <c r="BQ361" s="141"/>
      <c r="BR361" s="190"/>
      <c r="BS361" s="26">
        <f t="shared" ref="BS361:BS392" si="42">SUM(G361:BR361)</f>
        <v>58.48</v>
      </c>
      <c r="BT361" s="164">
        <v>118.85</v>
      </c>
      <c r="BU361" s="101"/>
      <c r="BV361" s="101"/>
      <c r="BW361" s="25"/>
      <c r="BX361" s="43">
        <f t="shared" si="40"/>
        <v>118.85</v>
      </c>
      <c r="BY361" s="199">
        <f t="shared" si="41"/>
        <v>32.978063497434164</v>
      </c>
      <c r="BZ361" s="116"/>
      <c r="CA361" s="63"/>
    </row>
    <row r="362" spans="1:79" ht="63" customHeight="1">
      <c r="A362" s="223" t="s">
        <v>113</v>
      </c>
      <c r="B362" s="250" t="s">
        <v>114</v>
      </c>
      <c r="C362" s="152" t="s">
        <v>117</v>
      </c>
      <c r="D362" s="224">
        <v>102003</v>
      </c>
      <c r="E362" s="41">
        <v>3784</v>
      </c>
      <c r="F362" s="324"/>
      <c r="G362" s="119"/>
      <c r="H362" s="119"/>
      <c r="I362" s="218">
        <v>564.22</v>
      </c>
      <c r="J362" s="119"/>
      <c r="K362" s="119"/>
      <c r="L362" s="218">
        <v>128.18</v>
      </c>
      <c r="M362" s="218">
        <v>11.7</v>
      </c>
      <c r="N362" s="218">
        <v>155.61000000000001</v>
      </c>
      <c r="O362" s="119"/>
      <c r="P362" s="119"/>
      <c r="Q362" s="119"/>
      <c r="R362" s="119"/>
      <c r="S362" s="119"/>
      <c r="T362" s="119"/>
      <c r="U362" s="119"/>
      <c r="V362" s="218">
        <v>2.54</v>
      </c>
      <c r="W362" s="119"/>
      <c r="X362" s="119"/>
      <c r="Y362" s="218">
        <v>28.16</v>
      </c>
      <c r="Z362" s="218">
        <v>21.28</v>
      </c>
      <c r="AA362" s="119"/>
      <c r="AB362" s="119"/>
      <c r="AC362" s="214">
        <v>66.98</v>
      </c>
      <c r="AD362" s="183"/>
      <c r="AE362" s="183"/>
      <c r="AF362" s="183"/>
      <c r="AG362" s="221">
        <v>126.58</v>
      </c>
      <c r="AH362" s="183"/>
      <c r="AI362" s="183"/>
      <c r="AJ362" s="183"/>
      <c r="AK362" s="183"/>
      <c r="AL362" s="183"/>
      <c r="AM362" s="183"/>
      <c r="AN362" s="183"/>
      <c r="AO362" s="183"/>
      <c r="AP362" s="183"/>
      <c r="AQ362" s="183"/>
      <c r="AR362" s="141"/>
      <c r="AS362" s="141"/>
      <c r="AT362" s="141"/>
      <c r="AU362" s="179"/>
      <c r="AV362" s="180"/>
      <c r="AW362" s="180"/>
      <c r="AX362" s="141"/>
      <c r="AY362" s="141"/>
      <c r="AZ362" s="141"/>
      <c r="BA362" s="141"/>
      <c r="BB362" s="141"/>
      <c r="BC362" s="141"/>
      <c r="BD362" s="141"/>
      <c r="BE362" s="141"/>
      <c r="BF362" s="180"/>
      <c r="BG362" s="180"/>
      <c r="BH362" s="141"/>
      <c r="BI362" s="141"/>
      <c r="BJ362" s="141"/>
      <c r="BK362" s="141"/>
      <c r="BL362" s="141"/>
      <c r="BM362" s="141"/>
      <c r="BN362" s="141"/>
      <c r="BO362" s="145"/>
      <c r="BP362" s="180"/>
      <c r="BQ362" s="141"/>
      <c r="BR362" s="190"/>
      <c r="BS362" s="26">
        <f>SUM(G362:BR362)</f>
        <v>1105.25</v>
      </c>
      <c r="BT362" s="164">
        <v>619.82000000000005</v>
      </c>
      <c r="BU362" s="101"/>
      <c r="BV362" s="101"/>
      <c r="BW362" s="25"/>
      <c r="BX362" s="43">
        <f t="shared" si="40"/>
        <v>619.82000000000005</v>
      </c>
      <c r="BY362" s="199">
        <f t="shared" si="41"/>
        <v>64.069863831612622</v>
      </c>
      <c r="BZ362" s="116"/>
      <c r="CA362" s="63"/>
    </row>
    <row r="363" spans="1:79" ht="69.8" customHeight="1">
      <c r="A363" s="222" t="s">
        <v>113</v>
      </c>
      <c r="B363" s="151" t="s">
        <v>114</v>
      </c>
      <c r="C363" s="152" t="s">
        <v>118</v>
      </c>
      <c r="D363" s="224">
        <v>102004</v>
      </c>
      <c r="E363" s="41">
        <v>650</v>
      </c>
      <c r="F363" s="324"/>
      <c r="G363" s="119"/>
      <c r="H363" s="119"/>
      <c r="I363" s="119"/>
      <c r="J363" s="119"/>
      <c r="K363" s="119"/>
      <c r="L363" s="218">
        <v>15.22</v>
      </c>
      <c r="M363" s="119"/>
      <c r="N363" s="218">
        <v>3.84</v>
      </c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  <c r="Z363" s="119"/>
      <c r="AA363" s="119"/>
      <c r="AB363" s="119"/>
      <c r="AC363" s="145"/>
      <c r="AD363" s="183"/>
      <c r="AE363" s="183"/>
      <c r="AF363" s="183"/>
      <c r="AG363" s="221">
        <v>17</v>
      </c>
      <c r="AH363" s="183"/>
      <c r="AI363" s="183"/>
      <c r="AJ363" s="183"/>
      <c r="AK363" s="183"/>
      <c r="AL363" s="183"/>
      <c r="AM363" s="183"/>
      <c r="AN363" s="183"/>
      <c r="AO363" s="183"/>
      <c r="AP363" s="183"/>
      <c r="AQ363" s="183"/>
      <c r="AR363" s="141"/>
      <c r="AS363" s="141"/>
      <c r="AT363" s="141"/>
      <c r="AU363" s="179"/>
      <c r="AV363" s="180"/>
      <c r="AW363" s="180"/>
      <c r="AX363" s="141"/>
      <c r="AY363" s="141"/>
      <c r="AZ363" s="141"/>
      <c r="BA363" s="141"/>
      <c r="BB363" s="141"/>
      <c r="BC363" s="141"/>
      <c r="BD363" s="141"/>
      <c r="BE363" s="141"/>
      <c r="BF363" s="180"/>
      <c r="BG363" s="180"/>
      <c r="BH363" s="141"/>
      <c r="BI363" s="141"/>
      <c r="BJ363" s="141"/>
      <c r="BK363" s="141"/>
      <c r="BL363" s="141"/>
      <c r="BM363" s="141"/>
      <c r="BN363" s="141"/>
      <c r="BO363" s="145"/>
      <c r="BP363" s="180"/>
      <c r="BQ363" s="141"/>
      <c r="BR363" s="190"/>
      <c r="BS363" s="26">
        <f>SUM(G363:BR363)</f>
        <v>36.06</v>
      </c>
      <c r="BT363" s="164">
        <v>117.57</v>
      </c>
      <c r="BU363" s="101"/>
      <c r="BV363" s="101"/>
      <c r="BW363" s="25"/>
      <c r="BX363" s="43">
        <f t="shared" si="40"/>
        <v>117.57</v>
      </c>
      <c r="BY363" s="199">
        <f t="shared" si="41"/>
        <v>23.47197812927163</v>
      </c>
      <c r="BZ363" s="116"/>
      <c r="CA363" s="63"/>
    </row>
    <row r="364" spans="1:79" ht="65.25" customHeight="1">
      <c r="A364" s="223" t="s">
        <v>113</v>
      </c>
      <c r="B364" s="250" t="s">
        <v>114</v>
      </c>
      <c r="C364" s="152" t="s">
        <v>119</v>
      </c>
      <c r="D364" s="224">
        <v>102005</v>
      </c>
      <c r="E364" s="41">
        <v>975</v>
      </c>
      <c r="F364" s="324"/>
      <c r="G364" s="119"/>
      <c r="H364" s="119"/>
      <c r="I364" s="119"/>
      <c r="J364" s="119"/>
      <c r="K364" s="119"/>
      <c r="L364" s="218">
        <v>16.14</v>
      </c>
      <c r="M364" s="218">
        <v>14.63</v>
      </c>
      <c r="N364" s="218">
        <v>13.97</v>
      </c>
      <c r="O364" s="119"/>
      <c r="P364" s="119"/>
      <c r="Q364" s="119"/>
      <c r="R364" s="119"/>
      <c r="S364" s="119"/>
      <c r="T364" s="218">
        <v>4.24</v>
      </c>
      <c r="U364" s="119"/>
      <c r="V364" s="119"/>
      <c r="W364" s="119"/>
      <c r="X364" s="218">
        <v>2.08</v>
      </c>
      <c r="Y364" s="119"/>
      <c r="Z364" s="119"/>
      <c r="AA364" s="119"/>
      <c r="AB364" s="218">
        <v>5.8</v>
      </c>
      <c r="AC364" s="145"/>
      <c r="AD364" s="183"/>
      <c r="AE364" s="183"/>
      <c r="AF364" s="183"/>
      <c r="AG364" s="221">
        <v>37.1</v>
      </c>
      <c r="AH364" s="183"/>
      <c r="AI364" s="183"/>
      <c r="AJ364" s="183"/>
      <c r="AK364" s="183"/>
      <c r="AL364" s="183"/>
      <c r="AM364" s="183"/>
      <c r="AN364" s="183"/>
      <c r="AO364" s="183"/>
      <c r="AP364" s="221">
        <v>0.22</v>
      </c>
      <c r="AQ364" s="183"/>
      <c r="AR364" s="141"/>
      <c r="AS364" s="141"/>
      <c r="AT364" s="141"/>
      <c r="AU364" s="179"/>
      <c r="AV364" s="180"/>
      <c r="AW364" s="180"/>
      <c r="AX364" s="141"/>
      <c r="AY364" s="141"/>
      <c r="AZ364" s="141"/>
      <c r="BA364" s="141"/>
      <c r="BB364" s="141"/>
      <c r="BC364" s="141"/>
      <c r="BD364" s="141"/>
      <c r="BE364" s="141"/>
      <c r="BF364" s="180"/>
      <c r="BG364" s="180"/>
      <c r="BH364" s="141"/>
      <c r="BI364" s="141"/>
      <c r="BJ364" s="141"/>
      <c r="BK364" s="141"/>
      <c r="BL364" s="141"/>
      <c r="BM364" s="141"/>
      <c r="BN364" s="141"/>
      <c r="BO364" s="145"/>
      <c r="BP364" s="180"/>
      <c r="BQ364" s="141"/>
      <c r="BR364" s="190"/>
      <c r="BS364" s="26">
        <f>SUM(G364:BR364)</f>
        <v>94.18</v>
      </c>
      <c r="BT364" s="164">
        <v>180.28</v>
      </c>
      <c r="BU364" s="101"/>
      <c r="BV364" s="101"/>
      <c r="BW364" s="25"/>
      <c r="BX364" s="43">
        <f t="shared" si="40"/>
        <v>180.28</v>
      </c>
      <c r="BY364" s="199">
        <f t="shared" si="41"/>
        <v>34.31465423012461</v>
      </c>
      <c r="BZ364" s="116"/>
      <c r="CA364" s="63"/>
    </row>
    <row r="365" spans="1:79" ht="72" customHeight="1">
      <c r="A365" s="223" t="s">
        <v>113</v>
      </c>
      <c r="B365" s="250" t="s">
        <v>114</v>
      </c>
      <c r="C365" s="152" t="s">
        <v>120</v>
      </c>
      <c r="D365" s="151">
        <v>102006</v>
      </c>
      <c r="E365" s="41">
        <v>2959</v>
      </c>
      <c r="F365" s="147"/>
      <c r="G365" s="49"/>
      <c r="H365" s="50"/>
      <c r="I365" s="150">
        <v>167.62</v>
      </c>
      <c r="J365" s="57"/>
      <c r="K365" s="57"/>
      <c r="L365" s="150">
        <v>32.9</v>
      </c>
      <c r="M365" s="150">
        <v>58.36</v>
      </c>
      <c r="N365" s="150">
        <v>122.4</v>
      </c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145"/>
      <c r="AD365" s="184"/>
      <c r="AE365" s="184"/>
      <c r="AF365" s="184"/>
      <c r="AG365" s="207">
        <v>128.19999999999999</v>
      </c>
      <c r="AH365" s="141"/>
      <c r="AI365" s="141"/>
      <c r="AJ365" s="141"/>
      <c r="AK365" s="141"/>
      <c r="AL365" s="141"/>
      <c r="AM365" s="141"/>
      <c r="AN365" s="141"/>
      <c r="AO365" s="141"/>
      <c r="AP365" s="141"/>
      <c r="AQ365" s="141"/>
      <c r="AR365" s="141"/>
      <c r="AS365" s="141"/>
      <c r="AT365" s="141"/>
      <c r="AU365" s="179"/>
      <c r="AV365" s="180"/>
      <c r="AW365" s="180"/>
      <c r="AX365" s="141"/>
      <c r="AY365" s="141"/>
      <c r="AZ365" s="141"/>
      <c r="BA365" s="141"/>
      <c r="BB365" s="141"/>
      <c r="BC365" s="141"/>
      <c r="BD365" s="141"/>
      <c r="BE365" s="141"/>
      <c r="BF365" s="180"/>
      <c r="BG365" s="180"/>
      <c r="BH365" s="141"/>
      <c r="BI365" s="141"/>
      <c r="BJ365" s="141"/>
      <c r="BK365" s="141"/>
      <c r="BL365" s="141"/>
      <c r="BM365" s="141"/>
      <c r="BN365" s="141"/>
      <c r="BO365" s="145"/>
      <c r="BP365" s="180"/>
      <c r="BQ365" s="141"/>
      <c r="BR365" s="261"/>
      <c r="BS365" s="26">
        <f t="shared" si="42"/>
        <v>509.47999999999996</v>
      </c>
      <c r="BT365" s="141">
        <v>290.86</v>
      </c>
      <c r="BU365" s="101"/>
      <c r="BV365" s="101"/>
      <c r="BW365" s="25"/>
      <c r="BX365" s="43">
        <f t="shared" si="40"/>
        <v>290.86</v>
      </c>
      <c r="BY365" s="199">
        <f t="shared" si="41"/>
        <v>63.657945373216386</v>
      </c>
      <c r="BZ365" s="116"/>
      <c r="CA365" s="63"/>
    </row>
    <row r="366" spans="1:79" ht="57.75" customHeight="1">
      <c r="A366" s="231" t="s">
        <v>113</v>
      </c>
      <c r="B366" s="250" t="s">
        <v>114</v>
      </c>
      <c r="C366" s="152" t="s">
        <v>121</v>
      </c>
      <c r="D366" s="151">
        <v>102007</v>
      </c>
      <c r="E366" s="41">
        <v>1100</v>
      </c>
      <c r="F366" s="324"/>
      <c r="G366" s="119"/>
      <c r="H366" s="119"/>
      <c r="I366" s="218">
        <v>94.28</v>
      </c>
      <c r="J366" s="119"/>
      <c r="K366" s="119"/>
      <c r="L366" s="218">
        <v>42.4</v>
      </c>
      <c r="M366" s="218">
        <v>2.2599999999999998</v>
      </c>
      <c r="N366" s="218">
        <v>36.299999999999997</v>
      </c>
      <c r="O366" s="119"/>
      <c r="P366" s="119"/>
      <c r="Q366" s="119"/>
      <c r="R366" s="119"/>
      <c r="S366" s="119"/>
      <c r="T366" s="218">
        <v>6.68</v>
      </c>
      <c r="U366" s="218">
        <v>0.7</v>
      </c>
      <c r="V366" s="119"/>
      <c r="W366" s="119"/>
      <c r="X366" s="119"/>
      <c r="Y366" s="218">
        <v>10.86</v>
      </c>
      <c r="Z366" s="218">
        <v>10.5</v>
      </c>
      <c r="AA366" s="119"/>
      <c r="AB366" s="119"/>
      <c r="AC366" s="214">
        <v>7.2</v>
      </c>
      <c r="AD366" s="183"/>
      <c r="AE366" s="183"/>
      <c r="AF366" s="183"/>
      <c r="AG366" s="221">
        <v>35.479999999999997</v>
      </c>
      <c r="AH366" s="183"/>
      <c r="AI366" s="183"/>
      <c r="AJ366" s="183"/>
      <c r="AK366" s="183"/>
      <c r="AL366" s="183"/>
      <c r="AM366" s="183"/>
      <c r="AN366" s="183"/>
      <c r="AO366" s="183"/>
      <c r="AP366" s="183"/>
      <c r="AQ366" s="183"/>
      <c r="AR366" s="141"/>
      <c r="AS366" s="141"/>
      <c r="AT366" s="141"/>
      <c r="AU366" s="179"/>
      <c r="AV366" s="180"/>
      <c r="AW366" s="180"/>
      <c r="AX366" s="141"/>
      <c r="AY366" s="141"/>
      <c r="AZ366" s="141"/>
      <c r="BA366" s="141"/>
      <c r="BB366" s="141"/>
      <c r="BC366" s="141"/>
      <c r="BD366" s="141"/>
      <c r="BE366" s="141"/>
      <c r="BF366" s="180"/>
      <c r="BG366" s="180"/>
      <c r="BH366" s="141"/>
      <c r="BI366" s="141"/>
      <c r="BJ366" s="141"/>
      <c r="BK366" s="141"/>
      <c r="BL366" s="141"/>
      <c r="BM366" s="141"/>
      <c r="BN366" s="141"/>
      <c r="BO366" s="145"/>
      <c r="BP366" s="180"/>
      <c r="BQ366" s="141"/>
      <c r="BR366" s="190"/>
      <c r="BS366" s="26">
        <f t="shared" si="42"/>
        <v>246.66</v>
      </c>
      <c r="BT366" s="141">
        <v>76.28</v>
      </c>
      <c r="BU366" s="101"/>
      <c r="BV366" s="101"/>
      <c r="BW366" s="25"/>
      <c r="BX366" s="43">
        <f t="shared" si="40"/>
        <v>76.28</v>
      </c>
      <c r="BY366" s="199">
        <f t="shared" si="41"/>
        <v>76.37951322227039</v>
      </c>
      <c r="BZ366" s="116"/>
      <c r="CA366" s="63"/>
    </row>
    <row r="367" spans="1:79" ht="54.7" customHeight="1">
      <c r="A367" s="223" t="s">
        <v>113</v>
      </c>
      <c r="B367" s="250" t="s">
        <v>114</v>
      </c>
      <c r="C367" s="152" t="s">
        <v>122</v>
      </c>
      <c r="D367" s="224">
        <v>102008</v>
      </c>
      <c r="E367" s="41">
        <v>1790</v>
      </c>
      <c r="F367" s="324"/>
      <c r="G367" s="119"/>
      <c r="H367" s="119"/>
      <c r="I367" s="219">
        <v>91.96</v>
      </c>
      <c r="J367" s="47"/>
      <c r="K367" s="47"/>
      <c r="L367" s="150">
        <v>1.9</v>
      </c>
      <c r="M367" s="150">
        <v>40.08</v>
      </c>
      <c r="N367" s="150">
        <v>70.02</v>
      </c>
      <c r="O367" s="150">
        <v>46.52</v>
      </c>
      <c r="P367" s="46"/>
      <c r="Q367" s="46"/>
      <c r="R367" s="46"/>
      <c r="S367" s="46"/>
      <c r="T367" s="46"/>
      <c r="U367" s="150">
        <v>1.05</v>
      </c>
      <c r="V367" s="150">
        <v>1.74</v>
      </c>
      <c r="W367" s="46"/>
      <c r="X367" s="150">
        <v>2.76</v>
      </c>
      <c r="Y367" s="46"/>
      <c r="Z367" s="46"/>
      <c r="AA367" s="91"/>
      <c r="AB367" s="220">
        <v>2.5</v>
      </c>
      <c r="AC367" s="214">
        <v>21.32</v>
      </c>
      <c r="AD367" s="183"/>
      <c r="AE367" s="183"/>
      <c r="AF367" s="183"/>
      <c r="AG367" s="221">
        <v>12.7</v>
      </c>
      <c r="AH367" s="183"/>
      <c r="AI367" s="183"/>
      <c r="AJ367" s="183"/>
      <c r="AK367" s="183"/>
      <c r="AL367" s="183"/>
      <c r="AM367" s="183"/>
      <c r="AN367" s="183"/>
      <c r="AO367" s="183"/>
      <c r="AP367" s="183"/>
      <c r="AQ367" s="183"/>
      <c r="AR367" s="141"/>
      <c r="AS367" s="141"/>
      <c r="AT367" s="141"/>
      <c r="AU367" s="179"/>
      <c r="AV367" s="180"/>
      <c r="AW367" s="180"/>
      <c r="AX367" s="141"/>
      <c r="AY367" s="141"/>
      <c r="AZ367" s="141"/>
      <c r="BA367" s="141"/>
      <c r="BB367" s="141"/>
      <c r="BC367" s="141"/>
      <c r="BD367" s="141"/>
      <c r="BE367" s="141"/>
      <c r="BF367" s="180"/>
      <c r="BG367" s="180"/>
      <c r="BH367" s="141"/>
      <c r="BI367" s="141"/>
      <c r="BJ367" s="141"/>
      <c r="BK367" s="141"/>
      <c r="BL367" s="141"/>
      <c r="BM367" s="141"/>
      <c r="BN367" s="141"/>
      <c r="BO367" s="145"/>
      <c r="BP367" s="180"/>
      <c r="BQ367" s="141"/>
      <c r="BR367" s="190"/>
      <c r="BS367" s="26">
        <f t="shared" si="42"/>
        <v>292.55</v>
      </c>
      <c r="BT367" s="141">
        <v>191.3</v>
      </c>
      <c r="BU367" s="101"/>
      <c r="BV367" s="101"/>
      <c r="BW367" s="25"/>
      <c r="BX367" s="43">
        <f t="shared" si="40"/>
        <v>191.3</v>
      </c>
      <c r="BY367" s="199">
        <f t="shared" si="41"/>
        <v>60.462953394647101</v>
      </c>
      <c r="BZ367" s="116"/>
      <c r="CA367" s="63"/>
    </row>
    <row r="368" spans="1:79" ht="54.7" customHeight="1">
      <c r="A368" s="231" t="s">
        <v>113</v>
      </c>
      <c r="B368" s="250" t="s">
        <v>114</v>
      </c>
      <c r="C368" s="152" t="s">
        <v>123</v>
      </c>
      <c r="D368" s="151">
        <v>102009</v>
      </c>
      <c r="E368" s="41">
        <v>2030</v>
      </c>
      <c r="F368" s="147"/>
      <c r="G368" s="101"/>
      <c r="H368" s="101"/>
      <c r="I368" s="143">
        <v>219.6</v>
      </c>
      <c r="J368" s="101"/>
      <c r="K368" s="101"/>
      <c r="L368" s="143">
        <v>25.08</v>
      </c>
      <c r="M368" s="143">
        <v>21.16</v>
      </c>
      <c r="N368" s="143">
        <v>98.88</v>
      </c>
      <c r="O368" s="143">
        <v>78.14</v>
      </c>
      <c r="P368" s="101"/>
      <c r="Q368" s="143">
        <v>1.94</v>
      </c>
      <c r="R368" s="101"/>
      <c r="S368" s="101"/>
      <c r="T368" s="101"/>
      <c r="U368" s="101"/>
      <c r="V368" s="101"/>
      <c r="W368" s="101"/>
      <c r="X368" s="143">
        <v>46.88</v>
      </c>
      <c r="Y368" s="143">
        <v>6.04</v>
      </c>
      <c r="Z368" s="101"/>
      <c r="AA368" s="101"/>
      <c r="AB368" s="143">
        <v>13.9</v>
      </c>
      <c r="AC368" s="214">
        <v>13.96</v>
      </c>
      <c r="AD368" s="141"/>
      <c r="AE368" s="141"/>
      <c r="AF368" s="141"/>
      <c r="AG368" s="141"/>
      <c r="AH368" s="141"/>
      <c r="AI368" s="141"/>
      <c r="AJ368" s="141"/>
      <c r="AK368" s="141"/>
      <c r="AL368" s="141"/>
      <c r="AM368" s="141"/>
      <c r="AN368" s="141"/>
      <c r="AO368" s="141"/>
      <c r="AP368" s="141"/>
      <c r="AQ368" s="141"/>
      <c r="AR368" s="141"/>
      <c r="AS368" s="141"/>
      <c r="AT368" s="141"/>
      <c r="AU368" s="179"/>
      <c r="AV368" s="180"/>
      <c r="AW368" s="180"/>
      <c r="AX368" s="141"/>
      <c r="AY368" s="141"/>
      <c r="AZ368" s="141"/>
      <c r="BA368" s="141"/>
      <c r="BB368" s="141"/>
      <c r="BC368" s="141"/>
      <c r="BD368" s="141"/>
      <c r="BE368" s="141"/>
      <c r="BF368" s="180"/>
      <c r="BG368" s="180"/>
      <c r="BH368" s="141"/>
      <c r="BI368" s="141"/>
      <c r="BJ368" s="141"/>
      <c r="BK368" s="141"/>
      <c r="BL368" s="141"/>
      <c r="BM368" s="141"/>
      <c r="BN368" s="141"/>
      <c r="BO368" s="145"/>
      <c r="BP368" s="180"/>
      <c r="BQ368" s="141"/>
      <c r="BR368" s="190"/>
      <c r="BS368" s="26">
        <f t="shared" si="42"/>
        <v>525.58000000000004</v>
      </c>
      <c r="BT368" s="141">
        <v>426.36</v>
      </c>
      <c r="BU368" s="101"/>
      <c r="BV368" s="101"/>
      <c r="BW368" s="25"/>
      <c r="BX368" s="43">
        <f t="shared" si="40"/>
        <v>426.36</v>
      </c>
      <c r="BY368" s="199">
        <f t="shared" si="41"/>
        <v>55.211462907326094</v>
      </c>
      <c r="BZ368" s="116"/>
      <c r="CA368" s="63"/>
    </row>
    <row r="369" spans="1:79" ht="54.7" customHeight="1">
      <c r="A369" s="223" t="s">
        <v>113</v>
      </c>
      <c r="B369" s="250" t="s">
        <v>114</v>
      </c>
      <c r="C369" s="152" t="s">
        <v>124</v>
      </c>
      <c r="D369" s="224">
        <v>102010</v>
      </c>
      <c r="E369" s="41">
        <v>1973</v>
      </c>
      <c r="F369" s="147"/>
      <c r="G369" s="101"/>
      <c r="H369" s="101"/>
      <c r="I369" s="150">
        <v>68.959999999999994</v>
      </c>
      <c r="J369" s="57"/>
      <c r="K369" s="57"/>
      <c r="L369" s="150">
        <v>136.92099999999999</v>
      </c>
      <c r="M369" s="150">
        <v>3.12</v>
      </c>
      <c r="N369" s="150">
        <v>70.84</v>
      </c>
      <c r="O369" s="57"/>
      <c r="P369" s="57"/>
      <c r="Q369" s="57"/>
      <c r="R369" s="150">
        <v>12.54</v>
      </c>
      <c r="S369" s="57"/>
      <c r="T369" s="150">
        <v>4.37</v>
      </c>
      <c r="U369" s="150">
        <v>9.94</v>
      </c>
      <c r="V369" s="150">
        <v>14.92</v>
      </c>
      <c r="W369" s="57"/>
      <c r="X369" s="57"/>
      <c r="Y369" s="150">
        <v>35.94</v>
      </c>
      <c r="Z369" s="150">
        <v>21.16</v>
      </c>
      <c r="AA369" s="57"/>
      <c r="AB369" s="57"/>
      <c r="AC369" s="214">
        <v>52.02</v>
      </c>
      <c r="AD369" s="184"/>
      <c r="AE369" s="184"/>
      <c r="AF369" s="184"/>
      <c r="AG369" s="207">
        <v>61.34</v>
      </c>
      <c r="AH369" s="184"/>
      <c r="AI369" s="184"/>
      <c r="AJ369" s="184"/>
      <c r="AK369" s="184"/>
      <c r="AL369" s="184"/>
      <c r="AM369" s="184"/>
      <c r="AN369" s="184"/>
      <c r="AO369" s="184"/>
      <c r="AP369" s="207">
        <v>2.5299999999999998</v>
      </c>
      <c r="AQ369" s="184"/>
      <c r="AR369" s="184"/>
      <c r="AS369" s="184"/>
      <c r="AT369" s="184"/>
      <c r="AU369" s="184"/>
      <c r="AV369" s="180"/>
      <c r="AW369" s="180"/>
      <c r="AX369" s="141"/>
      <c r="AY369" s="141"/>
      <c r="AZ369" s="141"/>
      <c r="BA369" s="141"/>
      <c r="BB369" s="141"/>
      <c r="BC369" s="141"/>
      <c r="BD369" s="141"/>
      <c r="BE369" s="141"/>
      <c r="BF369" s="180"/>
      <c r="BG369" s="180"/>
      <c r="BH369" s="141"/>
      <c r="BI369" s="141"/>
      <c r="BJ369" s="141"/>
      <c r="BK369" s="141"/>
      <c r="BL369" s="141"/>
      <c r="BM369" s="141"/>
      <c r="BN369" s="141"/>
      <c r="BO369" s="145"/>
      <c r="BP369" s="180"/>
      <c r="BQ369" s="141"/>
      <c r="BR369" s="190"/>
      <c r="BS369" s="26">
        <f t="shared" si="42"/>
        <v>494.601</v>
      </c>
      <c r="BT369" s="164">
        <v>238.28</v>
      </c>
      <c r="BU369" s="101"/>
      <c r="BV369" s="101"/>
      <c r="BW369" s="25"/>
      <c r="BX369" s="43">
        <f t="shared" si="40"/>
        <v>238.28</v>
      </c>
      <c r="BY369" s="199">
        <f t="shared" si="41"/>
        <v>67.487218252349294</v>
      </c>
      <c r="BZ369" s="116"/>
      <c r="CA369" s="63"/>
    </row>
    <row r="370" spans="1:79" ht="62.5" customHeight="1">
      <c r="A370" s="231" t="s">
        <v>113</v>
      </c>
      <c r="B370" s="250" t="s">
        <v>114</v>
      </c>
      <c r="C370" s="152" t="s">
        <v>125</v>
      </c>
      <c r="D370" s="151">
        <v>102011</v>
      </c>
      <c r="E370" s="41">
        <v>4931</v>
      </c>
      <c r="F370" s="147"/>
      <c r="G370" s="101"/>
      <c r="H370" s="101"/>
      <c r="I370" s="172">
        <v>303.95999999999998</v>
      </c>
      <c r="J370" s="102"/>
      <c r="K370" s="143">
        <v>9.1999999999999993</v>
      </c>
      <c r="L370" s="150">
        <v>214.3</v>
      </c>
      <c r="M370" s="150">
        <v>22.8</v>
      </c>
      <c r="N370" s="150">
        <v>160</v>
      </c>
      <c r="O370" s="102"/>
      <c r="P370" s="57"/>
      <c r="Q370" s="102"/>
      <c r="R370" s="150">
        <v>23.43</v>
      </c>
      <c r="S370" s="102"/>
      <c r="T370" s="150">
        <v>32.409999999999997</v>
      </c>
      <c r="U370" s="150">
        <v>16.03</v>
      </c>
      <c r="V370" s="150">
        <v>25.28</v>
      </c>
      <c r="W370" s="150">
        <v>0.28000000000000003</v>
      </c>
      <c r="X370" s="150">
        <v>22.06</v>
      </c>
      <c r="Y370" s="150">
        <v>0.88</v>
      </c>
      <c r="Z370" s="150">
        <v>24.02</v>
      </c>
      <c r="AA370" s="102"/>
      <c r="AB370" s="57"/>
      <c r="AC370" s="214">
        <v>116.92</v>
      </c>
      <c r="AD370" s="188"/>
      <c r="AE370" s="188"/>
      <c r="AF370" s="188"/>
      <c r="AG370" s="207">
        <v>247.62</v>
      </c>
      <c r="AH370" s="188"/>
      <c r="AI370" s="184"/>
      <c r="AJ370" s="188"/>
      <c r="AK370" s="188"/>
      <c r="AL370" s="184"/>
      <c r="AM370" s="141"/>
      <c r="AN370" s="141"/>
      <c r="AO370" s="141"/>
      <c r="AP370" s="141"/>
      <c r="AQ370" s="141"/>
      <c r="AR370" s="141"/>
      <c r="AS370" s="141"/>
      <c r="AT370" s="141"/>
      <c r="AU370" s="179"/>
      <c r="AV370" s="180"/>
      <c r="AW370" s="180"/>
      <c r="AX370" s="141"/>
      <c r="AY370" s="141"/>
      <c r="AZ370" s="141"/>
      <c r="BA370" s="141"/>
      <c r="BB370" s="141"/>
      <c r="BC370" s="141"/>
      <c r="BD370" s="141"/>
      <c r="BE370" s="141"/>
      <c r="BF370" s="180"/>
      <c r="BG370" s="180"/>
      <c r="BH370" s="141"/>
      <c r="BI370" s="141"/>
      <c r="BJ370" s="141"/>
      <c r="BK370" s="141"/>
      <c r="BL370" s="141"/>
      <c r="BM370" s="141"/>
      <c r="BN370" s="141"/>
      <c r="BO370" s="145"/>
      <c r="BP370" s="180"/>
      <c r="BQ370" s="141"/>
      <c r="BR370" s="190"/>
      <c r="BS370" s="26">
        <f t="shared" si="42"/>
        <v>1219.1899999999996</v>
      </c>
      <c r="BT370" s="181">
        <v>385.62</v>
      </c>
      <c r="BU370" s="101"/>
      <c r="BV370" s="101"/>
      <c r="BW370" s="25"/>
      <c r="BX370" s="43">
        <f t="shared" si="40"/>
        <v>385.62</v>
      </c>
      <c r="BY370" s="199">
        <f t="shared" si="41"/>
        <v>75.97098721967086</v>
      </c>
      <c r="BZ370" s="116"/>
      <c r="CA370" s="63"/>
    </row>
    <row r="371" spans="1:79" ht="61.5" customHeight="1">
      <c r="A371" s="231" t="s">
        <v>113</v>
      </c>
      <c r="B371" s="250" t="s">
        <v>114</v>
      </c>
      <c r="C371" s="152" t="s">
        <v>126</v>
      </c>
      <c r="D371" s="151">
        <v>102012</v>
      </c>
      <c r="E371" s="41">
        <v>1746</v>
      </c>
      <c r="F371" s="147"/>
      <c r="G371" s="101"/>
      <c r="H371" s="101"/>
      <c r="I371" s="150">
        <v>81.84</v>
      </c>
      <c r="J371" s="46"/>
      <c r="K371" s="46"/>
      <c r="L371" s="57"/>
      <c r="M371" s="150">
        <v>52.41</v>
      </c>
      <c r="N371" s="150">
        <v>77.87</v>
      </c>
      <c r="O371" s="57"/>
      <c r="P371" s="57"/>
      <c r="Q371" s="57"/>
      <c r="R371" s="57"/>
      <c r="S371" s="57"/>
      <c r="T371" s="150">
        <v>1.2</v>
      </c>
      <c r="U371" s="57"/>
      <c r="V371" s="57"/>
      <c r="W371" s="57"/>
      <c r="X371" s="57"/>
      <c r="Y371" s="57"/>
      <c r="Z371" s="57"/>
      <c r="AA371" s="57"/>
      <c r="AB371" s="57"/>
      <c r="AC371" s="214">
        <v>8.17</v>
      </c>
      <c r="AD371" s="181"/>
      <c r="AE371" s="181"/>
      <c r="AF371" s="181"/>
      <c r="AG371" s="142">
        <v>80.53</v>
      </c>
      <c r="AH371" s="194"/>
      <c r="AI371" s="194"/>
      <c r="AJ371" s="194"/>
      <c r="AK371" s="194"/>
      <c r="AL371" s="194"/>
      <c r="AM371" s="194"/>
      <c r="AN371" s="194"/>
      <c r="AO371" s="194"/>
      <c r="AP371" s="194"/>
      <c r="AQ371" s="141"/>
      <c r="AR371" s="141"/>
      <c r="AS371" s="141"/>
      <c r="AT371" s="141"/>
      <c r="AU371" s="179"/>
      <c r="AV371" s="180"/>
      <c r="AW371" s="180"/>
      <c r="AX371" s="141"/>
      <c r="AY371" s="141"/>
      <c r="AZ371" s="141"/>
      <c r="BA371" s="141"/>
      <c r="BB371" s="141"/>
      <c r="BC371" s="141"/>
      <c r="BD371" s="141"/>
      <c r="BE371" s="141"/>
      <c r="BF371" s="180"/>
      <c r="BG371" s="180"/>
      <c r="BH371" s="141"/>
      <c r="BI371" s="141"/>
      <c r="BJ371" s="141"/>
      <c r="BK371" s="141"/>
      <c r="BL371" s="141"/>
      <c r="BM371" s="141"/>
      <c r="BN371" s="141"/>
      <c r="BO371" s="145"/>
      <c r="BP371" s="180"/>
      <c r="BQ371" s="141"/>
      <c r="BR371" s="190"/>
      <c r="BS371" s="26">
        <f t="shared" si="42"/>
        <v>302.02</v>
      </c>
      <c r="BT371" s="173">
        <v>211.92</v>
      </c>
      <c r="BU371" s="101"/>
      <c r="BV371" s="101"/>
      <c r="BW371" s="25"/>
      <c r="BX371" s="43">
        <f t="shared" si="40"/>
        <v>211.92</v>
      </c>
      <c r="BY371" s="199">
        <f t="shared" si="41"/>
        <v>58.765614663190256</v>
      </c>
      <c r="BZ371" s="116"/>
      <c r="CA371" s="63"/>
    </row>
    <row r="372" spans="1:79" ht="54.7" customHeight="1">
      <c r="A372" s="231" t="s">
        <v>113</v>
      </c>
      <c r="B372" s="250" t="s">
        <v>114</v>
      </c>
      <c r="C372" s="152" t="s">
        <v>127</v>
      </c>
      <c r="D372" s="151">
        <v>102013</v>
      </c>
      <c r="E372" s="41">
        <v>1313</v>
      </c>
      <c r="F372" s="324"/>
      <c r="G372" s="119"/>
      <c r="H372" s="119"/>
      <c r="I372" s="143">
        <v>79.760000000000005</v>
      </c>
      <c r="J372" s="101"/>
      <c r="K372" s="141"/>
      <c r="L372" s="164">
        <v>37.06</v>
      </c>
      <c r="M372" s="164">
        <v>6.16</v>
      </c>
      <c r="N372" s="164">
        <v>33.44</v>
      </c>
      <c r="O372" s="141"/>
      <c r="P372" s="141"/>
      <c r="Q372" s="141"/>
      <c r="R372" s="101"/>
      <c r="S372" s="101"/>
      <c r="T372" s="101"/>
      <c r="U372" s="143">
        <v>2.1</v>
      </c>
      <c r="V372" s="101"/>
      <c r="W372" s="101"/>
      <c r="X372" s="101"/>
      <c r="Y372" s="143">
        <v>1.3</v>
      </c>
      <c r="Z372" s="101"/>
      <c r="AA372" s="101"/>
      <c r="AB372" s="101"/>
      <c r="AC372" s="214">
        <v>22.36</v>
      </c>
      <c r="AD372" s="141"/>
      <c r="AE372" s="141"/>
      <c r="AF372" s="141"/>
      <c r="AG372" s="164">
        <v>47.68</v>
      </c>
      <c r="AH372" s="141"/>
      <c r="AI372" s="141"/>
      <c r="AJ372" s="141"/>
      <c r="AK372" s="141"/>
      <c r="AL372" s="141"/>
      <c r="AM372" s="141"/>
      <c r="AN372" s="141"/>
      <c r="AO372" s="141"/>
      <c r="AP372" s="141"/>
      <c r="AQ372" s="183"/>
      <c r="AR372" s="141"/>
      <c r="AS372" s="141"/>
      <c r="AT372" s="141"/>
      <c r="AU372" s="179"/>
      <c r="AV372" s="180"/>
      <c r="AW372" s="180"/>
      <c r="AX372" s="141"/>
      <c r="AY372" s="141"/>
      <c r="AZ372" s="141"/>
      <c r="BA372" s="141"/>
      <c r="BB372" s="141"/>
      <c r="BC372" s="141"/>
      <c r="BD372" s="141"/>
      <c r="BE372" s="141"/>
      <c r="BF372" s="180"/>
      <c r="BG372" s="180"/>
      <c r="BH372" s="141"/>
      <c r="BI372" s="141"/>
      <c r="BJ372" s="141"/>
      <c r="BK372" s="141"/>
      <c r="BL372" s="141"/>
      <c r="BM372" s="141"/>
      <c r="BN372" s="141"/>
      <c r="BO372" s="145"/>
      <c r="BP372" s="180"/>
      <c r="BQ372" s="141"/>
      <c r="BR372" s="190"/>
      <c r="BS372" s="26">
        <f t="shared" si="42"/>
        <v>229.86</v>
      </c>
      <c r="BT372" s="141">
        <v>202.87</v>
      </c>
      <c r="BU372" s="101"/>
      <c r="BV372" s="101"/>
      <c r="BW372" s="25"/>
      <c r="BX372" s="43">
        <f t="shared" si="40"/>
        <v>202.87</v>
      </c>
      <c r="BY372" s="199">
        <f t="shared" si="41"/>
        <v>53.118572782104309</v>
      </c>
      <c r="BZ372" s="116"/>
      <c r="CA372" s="63"/>
    </row>
    <row r="373" spans="1:79" ht="66.25" customHeight="1">
      <c r="A373" s="223" t="s">
        <v>113</v>
      </c>
      <c r="B373" s="250" t="s">
        <v>114</v>
      </c>
      <c r="C373" s="152" t="s">
        <v>128</v>
      </c>
      <c r="D373" s="224">
        <v>102014</v>
      </c>
      <c r="E373" s="41">
        <v>1796</v>
      </c>
      <c r="F373" s="147"/>
      <c r="G373" s="101"/>
      <c r="H373" s="101"/>
      <c r="I373" s="101"/>
      <c r="J373" s="101"/>
      <c r="K373" s="101"/>
      <c r="L373" s="164"/>
      <c r="M373" s="164"/>
      <c r="N373" s="164"/>
      <c r="O373" s="164"/>
      <c r="P373" s="164"/>
      <c r="Q373" s="164"/>
      <c r="R373" s="143"/>
      <c r="S373" s="143"/>
      <c r="T373" s="143"/>
      <c r="U373" s="143"/>
      <c r="V373" s="143"/>
      <c r="W373" s="143"/>
      <c r="X373" s="143"/>
      <c r="Y373" s="143"/>
      <c r="Z373" s="143"/>
      <c r="AA373" s="143"/>
      <c r="AB373" s="143"/>
      <c r="AC373" s="214"/>
      <c r="AD373" s="164"/>
      <c r="AE373" s="164"/>
      <c r="AF373" s="164"/>
      <c r="AG373" s="164"/>
      <c r="AH373" s="292"/>
      <c r="AI373" s="141"/>
      <c r="AJ373" s="141"/>
      <c r="AK373" s="141"/>
      <c r="AL373" s="141"/>
      <c r="AM373" s="141"/>
      <c r="AN373" s="141"/>
      <c r="AO373" s="141"/>
      <c r="AP373" s="141"/>
      <c r="AQ373" s="141"/>
      <c r="AR373" s="141"/>
      <c r="AS373" s="141"/>
      <c r="AT373" s="141"/>
      <c r="AU373" s="179"/>
      <c r="AV373" s="180"/>
      <c r="AW373" s="180"/>
      <c r="AX373" s="141"/>
      <c r="AY373" s="141"/>
      <c r="AZ373" s="141"/>
      <c r="BA373" s="141"/>
      <c r="BB373" s="141"/>
      <c r="BC373" s="141"/>
      <c r="BD373" s="141"/>
      <c r="BE373" s="141"/>
      <c r="BF373" s="180"/>
      <c r="BG373" s="180"/>
      <c r="BH373" s="141"/>
      <c r="BI373" s="141"/>
      <c r="BJ373" s="141"/>
      <c r="BK373" s="141"/>
      <c r="BL373" s="141"/>
      <c r="BM373" s="141"/>
      <c r="BN373" s="141"/>
      <c r="BO373" s="145"/>
      <c r="BP373" s="180"/>
      <c r="BQ373" s="141"/>
      <c r="BR373" s="190"/>
      <c r="BS373" s="26">
        <f t="shared" si="42"/>
        <v>0</v>
      </c>
      <c r="BT373" s="141">
        <v>234.16</v>
      </c>
      <c r="BU373" s="101"/>
      <c r="BV373" s="101"/>
      <c r="BW373" s="25"/>
      <c r="BX373" s="43">
        <f t="shared" si="40"/>
        <v>234.16</v>
      </c>
      <c r="BY373" s="199">
        <f t="shared" si="41"/>
        <v>0</v>
      </c>
      <c r="BZ373" s="116"/>
      <c r="CA373" s="63"/>
    </row>
    <row r="374" spans="1:79" ht="55.55" customHeight="1">
      <c r="A374" s="223" t="s">
        <v>113</v>
      </c>
      <c r="B374" s="250" t="s">
        <v>114</v>
      </c>
      <c r="C374" s="152" t="s">
        <v>129</v>
      </c>
      <c r="D374" s="224">
        <v>102015</v>
      </c>
      <c r="E374" s="41">
        <v>1579</v>
      </c>
      <c r="F374" s="324"/>
      <c r="G374" s="119"/>
      <c r="H374" s="119"/>
      <c r="I374" s="218">
        <v>144.13999999999999</v>
      </c>
      <c r="J374" s="119"/>
      <c r="K374" s="119"/>
      <c r="L374" s="143">
        <v>54.12</v>
      </c>
      <c r="M374" s="101"/>
      <c r="N374" s="143">
        <v>38.24</v>
      </c>
      <c r="O374" s="143">
        <v>20.36</v>
      </c>
      <c r="P374" s="101"/>
      <c r="Q374" s="101"/>
      <c r="R374" s="101"/>
      <c r="S374" s="101"/>
      <c r="T374" s="143">
        <v>4.09</v>
      </c>
      <c r="U374" s="143">
        <v>1</v>
      </c>
      <c r="V374" s="101"/>
      <c r="W374" s="101"/>
      <c r="X374" s="101"/>
      <c r="Y374" s="143">
        <v>18.66</v>
      </c>
      <c r="Z374" s="143">
        <v>10.29</v>
      </c>
      <c r="AA374" s="101"/>
      <c r="AB374" s="143">
        <v>0.7</v>
      </c>
      <c r="AC374" s="214">
        <v>2.96</v>
      </c>
      <c r="AD374" s="141"/>
      <c r="AE374" s="141"/>
      <c r="AF374" s="141"/>
      <c r="AG374" s="164">
        <v>28.06</v>
      </c>
      <c r="AH374" s="141"/>
      <c r="AI374" s="183"/>
      <c r="AJ374" s="183"/>
      <c r="AK374" s="183"/>
      <c r="AL374" s="183"/>
      <c r="AM374" s="183"/>
      <c r="AN374" s="183"/>
      <c r="AO374" s="183"/>
      <c r="AP374" s="183"/>
      <c r="AQ374" s="183"/>
      <c r="AR374" s="141"/>
      <c r="AS374" s="141"/>
      <c r="AT374" s="141"/>
      <c r="AU374" s="179"/>
      <c r="AV374" s="180"/>
      <c r="AW374" s="180"/>
      <c r="AX374" s="141"/>
      <c r="AY374" s="141"/>
      <c r="AZ374" s="141"/>
      <c r="BA374" s="141"/>
      <c r="BB374" s="141"/>
      <c r="BC374" s="141"/>
      <c r="BD374" s="141"/>
      <c r="BE374" s="141"/>
      <c r="BF374" s="180"/>
      <c r="BG374" s="180"/>
      <c r="BH374" s="141"/>
      <c r="BI374" s="141"/>
      <c r="BJ374" s="141"/>
      <c r="BK374" s="141"/>
      <c r="BL374" s="141"/>
      <c r="BM374" s="141"/>
      <c r="BN374" s="141"/>
      <c r="BO374" s="145"/>
      <c r="BP374" s="180"/>
      <c r="BQ374" s="141"/>
      <c r="BR374" s="190"/>
      <c r="BS374" s="26">
        <f t="shared" si="42"/>
        <v>322.62</v>
      </c>
      <c r="BT374" s="141">
        <v>125.42</v>
      </c>
      <c r="BU374" s="101"/>
      <c r="BV374" s="101"/>
      <c r="BW374" s="25"/>
      <c r="BX374" s="43">
        <f t="shared" si="40"/>
        <v>125.42</v>
      </c>
      <c r="BY374" s="199">
        <f t="shared" si="41"/>
        <v>72.006963663958572</v>
      </c>
      <c r="BZ374" s="116"/>
      <c r="CA374" s="63"/>
    </row>
    <row r="375" spans="1:79" ht="63.7" customHeight="1">
      <c r="A375" s="223" t="s">
        <v>113</v>
      </c>
      <c r="B375" s="250" t="s">
        <v>114</v>
      </c>
      <c r="C375" s="152" t="s">
        <v>130</v>
      </c>
      <c r="D375" s="224">
        <v>102016</v>
      </c>
      <c r="E375" s="41">
        <v>1935</v>
      </c>
      <c r="F375" s="147"/>
      <c r="G375" s="101"/>
      <c r="H375" s="101"/>
      <c r="I375" s="143">
        <v>74.84</v>
      </c>
      <c r="J375" s="101"/>
      <c r="K375" s="101"/>
      <c r="L375" s="143">
        <v>55</v>
      </c>
      <c r="M375" s="143">
        <v>4.4400000000000004</v>
      </c>
      <c r="N375" s="143">
        <v>42</v>
      </c>
      <c r="O375" s="101"/>
      <c r="P375" s="101"/>
      <c r="Q375" s="101"/>
      <c r="R375" s="101"/>
      <c r="S375" s="101"/>
      <c r="T375" s="143">
        <v>5.56</v>
      </c>
      <c r="U375" s="143">
        <v>0.6</v>
      </c>
      <c r="V375" s="101"/>
      <c r="W375" s="101"/>
      <c r="X375" s="101"/>
      <c r="Y375" s="143">
        <v>20.54</v>
      </c>
      <c r="Z375" s="143">
        <v>11.02</v>
      </c>
      <c r="AA375" s="101"/>
      <c r="AB375" s="101"/>
      <c r="AC375" s="214">
        <v>5.98</v>
      </c>
      <c r="AD375" s="141"/>
      <c r="AE375" s="141"/>
      <c r="AF375" s="141"/>
      <c r="AG375" s="164">
        <v>57.49</v>
      </c>
      <c r="AH375" s="141"/>
      <c r="AI375" s="141"/>
      <c r="AJ375" s="141"/>
      <c r="AK375" s="141"/>
      <c r="AL375" s="141"/>
      <c r="AM375" s="141"/>
      <c r="AN375" s="141"/>
      <c r="AO375" s="141"/>
      <c r="AP375" s="141"/>
      <c r="AQ375" s="141"/>
      <c r="AR375" s="141"/>
      <c r="AS375" s="141"/>
      <c r="AT375" s="141"/>
      <c r="AU375" s="179"/>
      <c r="AV375" s="180"/>
      <c r="AW375" s="180"/>
      <c r="AX375" s="141"/>
      <c r="AY375" s="141"/>
      <c r="AZ375" s="141"/>
      <c r="BA375" s="141"/>
      <c r="BB375" s="141"/>
      <c r="BC375" s="141"/>
      <c r="BD375" s="141"/>
      <c r="BE375" s="141"/>
      <c r="BF375" s="180"/>
      <c r="BG375" s="180"/>
      <c r="BH375" s="141"/>
      <c r="BI375" s="141"/>
      <c r="BJ375" s="141"/>
      <c r="BK375" s="141"/>
      <c r="BL375" s="141"/>
      <c r="BM375" s="141"/>
      <c r="BN375" s="141"/>
      <c r="BO375" s="145"/>
      <c r="BP375" s="180"/>
      <c r="BQ375" s="141"/>
      <c r="BR375" s="190"/>
      <c r="BS375" s="26">
        <f t="shared" si="42"/>
        <v>277.46999999999997</v>
      </c>
      <c r="BT375" s="141">
        <v>116.91</v>
      </c>
      <c r="BU375" s="101"/>
      <c r="BV375" s="101"/>
      <c r="BW375" s="25"/>
      <c r="BX375" s="43">
        <f t="shared" si="40"/>
        <v>116.91</v>
      </c>
      <c r="BY375" s="199">
        <f t="shared" si="41"/>
        <v>70.356001825650381</v>
      </c>
      <c r="BZ375" s="116"/>
      <c r="CA375" s="63"/>
    </row>
    <row r="376" spans="1:79" ht="57.75" customHeight="1">
      <c r="A376" s="223" t="s">
        <v>113</v>
      </c>
      <c r="B376" s="250" t="s">
        <v>114</v>
      </c>
      <c r="C376" s="152" t="s">
        <v>131</v>
      </c>
      <c r="D376" s="224">
        <v>102017</v>
      </c>
      <c r="E376" s="41">
        <v>4491</v>
      </c>
      <c r="F376" s="147"/>
      <c r="G376" s="49"/>
      <c r="H376" s="50"/>
      <c r="I376" s="143">
        <v>413.9</v>
      </c>
      <c r="J376" s="101"/>
      <c r="K376" s="101"/>
      <c r="L376" s="143">
        <v>143</v>
      </c>
      <c r="M376" s="143">
        <v>29.12</v>
      </c>
      <c r="N376" s="143">
        <v>57.46</v>
      </c>
      <c r="O376" s="143">
        <v>107.2</v>
      </c>
      <c r="P376" s="101"/>
      <c r="Q376" s="101"/>
      <c r="R376" s="101"/>
      <c r="S376" s="101"/>
      <c r="T376" s="143">
        <v>5.97</v>
      </c>
      <c r="U376" s="101"/>
      <c r="V376" s="101"/>
      <c r="W376" s="101"/>
      <c r="X376" s="143">
        <v>4.92</v>
      </c>
      <c r="Y376" s="101"/>
      <c r="Z376" s="143">
        <v>29.68</v>
      </c>
      <c r="AA376" s="101"/>
      <c r="AB376" s="143">
        <v>14.6</v>
      </c>
      <c r="AC376" s="214">
        <v>42.66</v>
      </c>
      <c r="AD376" s="141"/>
      <c r="AE376" s="141"/>
      <c r="AF376" s="141"/>
      <c r="AG376" s="164">
        <v>70.98</v>
      </c>
      <c r="AH376" s="141"/>
      <c r="AI376" s="141"/>
      <c r="AJ376" s="141"/>
      <c r="AK376" s="141"/>
      <c r="AL376" s="141"/>
      <c r="AM376" s="141"/>
      <c r="AN376" s="141"/>
      <c r="AO376" s="141"/>
      <c r="AP376" s="164">
        <v>3.26</v>
      </c>
      <c r="AQ376" s="141"/>
      <c r="AR376" s="141"/>
      <c r="AS376" s="141"/>
      <c r="AT376" s="141"/>
      <c r="AU376" s="179"/>
      <c r="AV376" s="180"/>
      <c r="AW376" s="180"/>
      <c r="AX376" s="141"/>
      <c r="AY376" s="141"/>
      <c r="AZ376" s="141"/>
      <c r="BA376" s="141"/>
      <c r="BB376" s="141"/>
      <c r="BC376" s="141"/>
      <c r="BD376" s="141"/>
      <c r="BE376" s="141"/>
      <c r="BF376" s="180"/>
      <c r="BG376" s="180"/>
      <c r="BH376" s="141"/>
      <c r="BI376" s="141"/>
      <c r="BJ376" s="141"/>
      <c r="BK376" s="141"/>
      <c r="BL376" s="141"/>
      <c r="BM376" s="141"/>
      <c r="BN376" s="141"/>
      <c r="BO376" s="145"/>
      <c r="BP376" s="180"/>
      <c r="BQ376" s="141"/>
      <c r="BR376" s="261"/>
      <c r="BS376" s="26">
        <f t="shared" si="42"/>
        <v>922.75</v>
      </c>
      <c r="BT376" s="141">
        <v>576.09</v>
      </c>
      <c r="BU376" s="101"/>
      <c r="BV376" s="101"/>
      <c r="BW376" s="25"/>
      <c r="BX376" s="43">
        <f t="shared" si="40"/>
        <v>576.09</v>
      </c>
      <c r="BY376" s="199">
        <f t="shared" si="41"/>
        <v>61.564276373729008</v>
      </c>
      <c r="BZ376" s="116"/>
      <c r="CA376" s="63"/>
    </row>
    <row r="377" spans="1:79" ht="54.7" customHeight="1">
      <c r="A377" s="223" t="s">
        <v>113</v>
      </c>
      <c r="B377" s="211" t="s">
        <v>114</v>
      </c>
      <c r="C377" s="152" t="s">
        <v>132</v>
      </c>
      <c r="D377" s="224">
        <v>102018</v>
      </c>
      <c r="E377" s="41">
        <v>1667</v>
      </c>
      <c r="F377" s="147"/>
      <c r="G377" s="101"/>
      <c r="H377" s="101"/>
      <c r="I377" s="143">
        <v>26.2</v>
      </c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  <c r="AA377" s="101"/>
      <c r="AB377" s="101"/>
      <c r="AC377" s="145"/>
      <c r="AD377" s="141"/>
      <c r="AE377" s="141"/>
      <c r="AF377" s="141"/>
      <c r="AG377" s="141"/>
      <c r="AH377" s="141"/>
      <c r="AI377" s="141"/>
      <c r="AJ377" s="141"/>
      <c r="AK377" s="141"/>
      <c r="AL377" s="141"/>
      <c r="AM377" s="141"/>
      <c r="AN377" s="141"/>
      <c r="AO377" s="141"/>
      <c r="AP377" s="141"/>
      <c r="AQ377" s="141"/>
      <c r="AR377" s="141"/>
      <c r="AS377" s="141"/>
      <c r="AT377" s="141"/>
      <c r="AU377" s="179"/>
      <c r="AV377" s="180"/>
      <c r="AW377" s="180"/>
      <c r="AX377" s="141"/>
      <c r="AY377" s="141"/>
      <c r="AZ377" s="141"/>
      <c r="BA377" s="141"/>
      <c r="BB377" s="141"/>
      <c r="BC377" s="141"/>
      <c r="BD377" s="141"/>
      <c r="BE377" s="141"/>
      <c r="BF377" s="180"/>
      <c r="BG377" s="180"/>
      <c r="BH377" s="141"/>
      <c r="BI377" s="141"/>
      <c r="BJ377" s="141"/>
      <c r="BK377" s="141"/>
      <c r="BL377" s="141"/>
      <c r="BM377" s="141"/>
      <c r="BN377" s="141"/>
      <c r="BO377" s="145"/>
      <c r="BP377" s="180"/>
      <c r="BQ377" s="141"/>
      <c r="BR377" s="190"/>
      <c r="BS377" s="26">
        <f t="shared" si="42"/>
        <v>26.2</v>
      </c>
      <c r="BT377" s="164">
        <v>318</v>
      </c>
      <c r="BU377" s="101"/>
      <c r="BV377" s="101"/>
      <c r="BW377" s="25"/>
      <c r="BX377" s="43">
        <f t="shared" si="40"/>
        <v>318</v>
      </c>
      <c r="BY377" s="199">
        <f t="shared" si="41"/>
        <v>7.6118535735037769</v>
      </c>
      <c r="BZ377" s="116"/>
      <c r="CA377" s="63"/>
    </row>
    <row r="378" spans="1:79" ht="56.25" customHeight="1">
      <c r="A378" s="231" t="s">
        <v>113</v>
      </c>
      <c r="B378" s="250" t="s">
        <v>114</v>
      </c>
      <c r="C378" s="152" t="s">
        <v>133</v>
      </c>
      <c r="D378" s="151">
        <v>102019</v>
      </c>
      <c r="E378" s="41">
        <v>3283</v>
      </c>
      <c r="F378" s="147"/>
      <c r="G378" s="49"/>
      <c r="H378" s="50"/>
      <c r="I378" s="143">
        <v>193.32</v>
      </c>
      <c r="J378" s="101"/>
      <c r="K378" s="101"/>
      <c r="L378" s="143">
        <v>75.16</v>
      </c>
      <c r="M378" s="143">
        <v>32.159999999999997</v>
      </c>
      <c r="N378" s="143">
        <v>78.64</v>
      </c>
      <c r="O378" s="143">
        <v>93.48</v>
      </c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  <c r="AA378" s="101"/>
      <c r="AB378" s="101"/>
      <c r="AC378" s="214">
        <v>39.78</v>
      </c>
      <c r="AD378" s="141"/>
      <c r="AE378" s="141"/>
      <c r="AF378" s="141"/>
      <c r="AG378" s="141"/>
      <c r="AH378" s="141"/>
      <c r="AI378" s="141"/>
      <c r="AJ378" s="141"/>
      <c r="AK378" s="141"/>
      <c r="AL378" s="141"/>
      <c r="AM378" s="141"/>
      <c r="AN378" s="141"/>
      <c r="AO378" s="141"/>
      <c r="AP378" s="141"/>
      <c r="AQ378" s="141"/>
      <c r="AR378" s="141"/>
      <c r="AS378" s="141"/>
      <c r="AT378" s="141"/>
      <c r="AU378" s="179"/>
      <c r="AV378" s="180"/>
      <c r="AW378" s="180"/>
      <c r="AX378" s="141"/>
      <c r="AY378" s="141"/>
      <c r="AZ378" s="141"/>
      <c r="BA378" s="141"/>
      <c r="BB378" s="141"/>
      <c r="BC378" s="141"/>
      <c r="BD378" s="141"/>
      <c r="BE378" s="141"/>
      <c r="BF378" s="180"/>
      <c r="BG378" s="180"/>
      <c r="BH378" s="141"/>
      <c r="BI378" s="141"/>
      <c r="BJ378" s="141"/>
      <c r="BK378" s="141"/>
      <c r="BL378" s="141"/>
      <c r="BM378" s="141"/>
      <c r="BN378" s="141"/>
      <c r="BO378" s="145"/>
      <c r="BP378" s="180"/>
      <c r="BQ378" s="141"/>
      <c r="BR378" s="261"/>
      <c r="BS378" s="26">
        <f t="shared" si="42"/>
        <v>512.54</v>
      </c>
      <c r="BT378" s="141">
        <v>430.24</v>
      </c>
      <c r="BU378" s="101"/>
      <c r="BV378" s="101"/>
      <c r="BW378" s="25"/>
      <c r="BX378" s="43">
        <f t="shared" si="40"/>
        <v>430.24</v>
      </c>
      <c r="BY378" s="199">
        <f t="shared" si="41"/>
        <v>54.364751055389384</v>
      </c>
      <c r="BZ378" s="116">
        <v>1.03</v>
      </c>
      <c r="CA378" s="63"/>
    </row>
    <row r="379" spans="1:79" ht="54" customHeight="1">
      <c r="A379" s="223" t="s">
        <v>113</v>
      </c>
      <c r="B379" s="250" t="s">
        <v>114</v>
      </c>
      <c r="C379" s="152" t="s">
        <v>134</v>
      </c>
      <c r="D379" s="224">
        <v>102020</v>
      </c>
      <c r="E379" s="41">
        <v>2043</v>
      </c>
      <c r="F379" s="147"/>
      <c r="G379" s="49"/>
      <c r="H379" s="50"/>
      <c r="I379" s="143">
        <v>142.32</v>
      </c>
      <c r="J379" s="101"/>
      <c r="K379" s="101"/>
      <c r="L379" s="143">
        <v>35.270000000000003</v>
      </c>
      <c r="M379" s="143">
        <v>57.45</v>
      </c>
      <c r="N379" s="143">
        <v>25.72</v>
      </c>
      <c r="O379" s="101"/>
      <c r="P379" s="101"/>
      <c r="Q379" s="101"/>
      <c r="R379" s="143">
        <v>0.46</v>
      </c>
      <c r="S379" s="101"/>
      <c r="T379" s="143">
        <v>3.82</v>
      </c>
      <c r="U379" s="101"/>
      <c r="V379" s="101"/>
      <c r="W379" s="101"/>
      <c r="X379" s="143">
        <v>5.26</v>
      </c>
      <c r="Y379" s="101"/>
      <c r="Z379" s="101"/>
      <c r="AA379" s="101"/>
      <c r="AB379" s="143">
        <v>4.0999999999999996</v>
      </c>
      <c r="AC379" s="145"/>
      <c r="AD379" s="141"/>
      <c r="AE379" s="141"/>
      <c r="AF379" s="141"/>
      <c r="AG379" s="164">
        <v>181.84</v>
      </c>
      <c r="AH379" s="141"/>
      <c r="AI379" s="141"/>
      <c r="AJ379" s="141"/>
      <c r="AK379" s="141"/>
      <c r="AL379" s="141"/>
      <c r="AM379" s="141"/>
      <c r="AN379" s="141"/>
      <c r="AO379" s="141"/>
      <c r="AP379" s="141"/>
      <c r="AQ379" s="141"/>
      <c r="AR379" s="141"/>
      <c r="AS379" s="141"/>
      <c r="AT379" s="141"/>
      <c r="AU379" s="179"/>
      <c r="AV379" s="180"/>
      <c r="AW379" s="180"/>
      <c r="AX379" s="141"/>
      <c r="AY379" s="141"/>
      <c r="AZ379" s="141"/>
      <c r="BA379" s="141"/>
      <c r="BB379" s="141"/>
      <c r="BC379" s="141"/>
      <c r="BD379" s="141"/>
      <c r="BE379" s="141"/>
      <c r="BF379" s="180"/>
      <c r="BG379" s="180"/>
      <c r="BH379" s="141"/>
      <c r="BI379" s="141"/>
      <c r="BJ379" s="141"/>
      <c r="BK379" s="141"/>
      <c r="BL379" s="141"/>
      <c r="BM379" s="141"/>
      <c r="BN379" s="141"/>
      <c r="BO379" s="145"/>
      <c r="BP379" s="180"/>
      <c r="BQ379" s="185"/>
      <c r="BR379" s="261"/>
      <c r="BS379" s="26">
        <f t="shared" si="42"/>
        <v>456.24</v>
      </c>
      <c r="BT379" s="141">
        <v>292.89999999999998</v>
      </c>
      <c r="BU379" s="101"/>
      <c r="BV379" s="101"/>
      <c r="BW379" s="25"/>
      <c r="BX379" s="43">
        <f t="shared" si="40"/>
        <v>292.89999999999998</v>
      </c>
      <c r="BY379" s="199">
        <f t="shared" si="41"/>
        <v>60.901834103104889</v>
      </c>
      <c r="BZ379" s="116"/>
      <c r="CA379" s="63"/>
    </row>
    <row r="380" spans="1:79" ht="60.8" customHeight="1">
      <c r="A380" s="231" t="s">
        <v>113</v>
      </c>
      <c r="B380" s="250" t="s">
        <v>114</v>
      </c>
      <c r="C380" s="152" t="s">
        <v>135</v>
      </c>
      <c r="D380" s="151">
        <v>102021</v>
      </c>
      <c r="E380" s="41">
        <v>6331</v>
      </c>
      <c r="F380" s="147"/>
      <c r="G380" s="101"/>
      <c r="H380" s="101"/>
      <c r="I380" s="150">
        <v>522.94000000000005</v>
      </c>
      <c r="J380" s="57"/>
      <c r="K380" s="57"/>
      <c r="L380" s="150">
        <v>173.38</v>
      </c>
      <c r="M380" s="150">
        <v>40.49</v>
      </c>
      <c r="N380" s="150">
        <v>152.94999999999999</v>
      </c>
      <c r="O380" s="101"/>
      <c r="P380" s="101"/>
      <c r="Q380" s="101"/>
      <c r="R380" s="101"/>
      <c r="S380" s="141"/>
      <c r="T380" s="141"/>
      <c r="U380" s="141"/>
      <c r="V380" s="141"/>
      <c r="W380" s="141"/>
      <c r="X380" s="141"/>
      <c r="Y380" s="141"/>
      <c r="Z380" s="143">
        <v>9.98</v>
      </c>
      <c r="AA380" s="101"/>
      <c r="AB380" s="143">
        <v>0.28000000000000003</v>
      </c>
      <c r="AC380" s="214">
        <v>107.47</v>
      </c>
      <c r="AD380" s="188"/>
      <c r="AE380" s="188"/>
      <c r="AF380" s="188"/>
      <c r="AG380" s="207">
        <v>207.84</v>
      </c>
      <c r="AH380" s="141"/>
      <c r="AI380" s="141"/>
      <c r="AJ380" s="141"/>
      <c r="AK380" s="141"/>
      <c r="AL380" s="141"/>
      <c r="AM380" s="141"/>
      <c r="AN380" s="141"/>
      <c r="AO380" s="141"/>
      <c r="AP380" s="141"/>
      <c r="AQ380" s="141"/>
      <c r="AR380" s="141"/>
      <c r="AS380" s="141"/>
      <c r="AT380" s="141"/>
      <c r="AU380" s="179"/>
      <c r="AV380" s="180"/>
      <c r="AW380" s="180"/>
      <c r="AX380" s="141"/>
      <c r="AY380" s="141"/>
      <c r="AZ380" s="141"/>
      <c r="BA380" s="141"/>
      <c r="BB380" s="141"/>
      <c r="BC380" s="141"/>
      <c r="BD380" s="141"/>
      <c r="BE380" s="141"/>
      <c r="BF380" s="180"/>
      <c r="BG380" s="180"/>
      <c r="BH380" s="141"/>
      <c r="BI380" s="141"/>
      <c r="BJ380" s="141"/>
      <c r="BK380" s="141"/>
      <c r="BL380" s="141"/>
      <c r="BM380" s="141"/>
      <c r="BN380" s="141"/>
      <c r="BO380" s="145"/>
      <c r="BP380" s="180"/>
      <c r="BQ380" s="141"/>
      <c r="BR380" s="190"/>
      <c r="BS380" s="26">
        <f t="shared" si="42"/>
        <v>1215.33</v>
      </c>
      <c r="BT380" s="164">
        <v>963.91</v>
      </c>
      <c r="BU380" s="101"/>
      <c r="BV380" s="101"/>
      <c r="BW380" s="25"/>
      <c r="BX380" s="43">
        <f t="shared" si="40"/>
        <v>963.91</v>
      </c>
      <c r="BY380" s="199">
        <f t="shared" si="41"/>
        <v>55.768524806813389</v>
      </c>
      <c r="BZ380" s="116"/>
      <c r="CA380" s="63"/>
    </row>
    <row r="381" spans="1:79" ht="55.55" customHeight="1">
      <c r="A381" s="231" t="s">
        <v>113</v>
      </c>
      <c r="B381" s="250" t="s">
        <v>114</v>
      </c>
      <c r="C381" s="152" t="s">
        <v>136</v>
      </c>
      <c r="D381" s="151">
        <v>102022</v>
      </c>
      <c r="E381" s="41">
        <v>649</v>
      </c>
      <c r="F381" s="147"/>
      <c r="G381" s="101"/>
      <c r="H381" s="101"/>
      <c r="I381" s="143">
        <v>34.04</v>
      </c>
      <c r="J381" s="101"/>
      <c r="K381" s="101"/>
      <c r="L381" s="143">
        <v>12.9</v>
      </c>
      <c r="M381" s="143">
        <v>3.18</v>
      </c>
      <c r="N381" s="143">
        <v>18.32</v>
      </c>
      <c r="O381" s="101"/>
      <c r="P381" s="101"/>
      <c r="Q381" s="101"/>
      <c r="R381" s="101"/>
      <c r="S381" s="141"/>
      <c r="T381" s="164">
        <v>3.11</v>
      </c>
      <c r="U381" s="141"/>
      <c r="V381" s="141"/>
      <c r="W381" s="141"/>
      <c r="X381" s="141"/>
      <c r="Y381" s="141"/>
      <c r="Z381" s="143">
        <v>6.76</v>
      </c>
      <c r="AA381" s="101"/>
      <c r="AB381" s="101"/>
      <c r="AC381" s="214">
        <v>4.2</v>
      </c>
      <c r="AD381" s="141"/>
      <c r="AE381" s="141"/>
      <c r="AF381" s="141"/>
      <c r="AG381" s="164">
        <v>25.88</v>
      </c>
      <c r="AH381" s="141"/>
      <c r="AI381" s="141"/>
      <c r="AJ381" s="141"/>
      <c r="AK381" s="141"/>
      <c r="AL381" s="141"/>
      <c r="AM381" s="141"/>
      <c r="AN381" s="141"/>
      <c r="AO381" s="141"/>
      <c r="AP381" s="164">
        <v>0.22</v>
      </c>
      <c r="AQ381" s="141"/>
      <c r="AR381" s="141"/>
      <c r="AS381" s="141"/>
      <c r="AT381" s="141"/>
      <c r="AU381" s="179"/>
      <c r="AV381" s="180"/>
      <c r="AW381" s="180"/>
      <c r="AX381" s="141"/>
      <c r="AY381" s="141"/>
      <c r="AZ381" s="141"/>
      <c r="BA381" s="141"/>
      <c r="BB381" s="141"/>
      <c r="BC381" s="141"/>
      <c r="BD381" s="141"/>
      <c r="BE381" s="141"/>
      <c r="BF381" s="180"/>
      <c r="BG381" s="180"/>
      <c r="BH381" s="141"/>
      <c r="BI381" s="141"/>
      <c r="BJ381" s="141"/>
      <c r="BK381" s="141"/>
      <c r="BL381" s="141"/>
      <c r="BM381" s="141"/>
      <c r="BN381" s="141"/>
      <c r="BO381" s="145"/>
      <c r="BP381" s="180"/>
      <c r="BQ381" s="141"/>
      <c r="BR381" s="190"/>
      <c r="BS381" s="26">
        <f t="shared" si="42"/>
        <v>108.61</v>
      </c>
      <c r="BT381" s="141">
        <v>30.57</v>
      </c>
      <c r="BU381" s="101"/>
      <c r="BV381" s="101"/>
      <c r="BW381" s="25"/>
      <c r="BX381" s="43">
        <f t="shared" si="40"/>
        <v>30.57</v>
      </c>
      <c r="BY381" s="199">
        <f t="shared" si="41"/>
        <v>78.035637304210368</v>
      </c>
      <c r="BZ381" s="116"/>
      <c r="CA381" s="63"/>
    </row>
    <row r="382" spans="1:79" ht="71.5" customHeight="1">
      <c r="A382" s="223" t="s">
        <v>113</v>
      </c>
      <c r="B382" s="250" t="s">
        <v>114</v>
      </c>
      <c r="C382" s="152" t="s">
        <v>137</v>
      </c>
      <c r="D382" s="224">
        <v>102023</v>
      </c>
      <c r="E382" s="41">
        <v>1542</v>
      </c>
      <c r="F382" s="147"/>
      <c r="G382" s="101"/>
      <c r="H382" s="101"/>
      <c r="I382" s="143">
        <v>41.84</v>
      </c>
      <c r="J382" s="101"/>
      <c r="K382" s="101"/>
      <c r="L382" s="143">
        <v>56.12</v>
      </c>
      <c r="M382" s="143">
        <v>2.3199999999999998</v>
      </c>
      <c r="N382" s="143">
        <v>42.94</v>
      </c>
      <c r="O382" s="101"/>
      <c r="P382" s="101"/>
      <c r="Q382" s="101"/>
      <c r="R382" s="101"/>
      <c r="S382" s="101"/>
      <c r="T382" s="143">
        <v>3.85</v>
      </c>
      <c r="U382" s="101"/>
      <c r="V382" s="101"/>
      <c r="W382" s="101"/>
      <c r="X382" s="101"/>
      <c r="Y382" s="143">
        <v>11.52</v>
      </c>
      <c r="Z382" s="143">
        <v>14.76</v>
      </c>
      <c r="AA382" s="101"/>
      <c r="AB382" s="101"/>
      <c r="AC382" s="214">
        <v>2.68</v>
      </c>
      <c r="AD382" s="141"/>
      <c r="AE382" s="141"/>
      <c r="AF382" s="141"/>
      <c r="AG382" s="164">
        <v>35.74</v>
      </c>
      <c r="AH382" s="141"/>
      <c r="AI382" s="141"/>
      <c r="AJ382" s="141"/>
      <c r="AK382" s="141"/>
      <c r="AL382" s="141"/>
      <c r="AM382" s="141"/>
      <c r="AN382" s="141"/>
      <c r="AO382" s="141"/>
      <c r="AP382" s="141"/>
      <c r="AQ382" s="141"/>
      <c r="AR382" s="141"/>
      <c r="AS382" s="141"/>
      <c r="AT382" s="141"/>
      <c r="AU382" s="179"/>
      <c r="AV382" s="180"/>
      <c r="AW382" s="180"/>
      <c r="AX382" s="141"/>
      <c r="AY382" s="141"/>
      <c r="AZ382" s="141"/>
      <c r="BA382" s="141"/>
      <c r="BB382" s="141"/>
      <c r="BC382" s="141"/>
      <c r="BD382" s="141"/>
      <c r="BE382" s="141"/>
      <c r="BF382" s="180"/>
      <c r="BG382" s="180"/>
      <c r="BH382" s="141"/>
      <c r="BI382" s="141"/>
      <c r="BJ382" s="141"/>
      <c r="BK382" s="141"/>
      <c r="BL382" s="141"/>
      <c r="BM382" s="141"/>
      <c r="BN382" s="141"/>
      <c r="BO382" s="145"/>
      <c r="BP382" s="180"/>
      <c r="BQ382" s="141"/>
      <c r="BR382" s="190"/>
      <c r="BS382" s="26">
        <f t="shared" si="42"/>
        <v>211.77</v>
      </c>
      <c r="BT382" s="141">
        <v>272.07</v>
      </c>
      <c r="BU382" s="101"/>
      <c r="BV382" s="101"/>
      <c r="BW382" s="25"/>
      <c r="BX382" s="43">
        <f t="shared" si="40"/>
        <v>272.07</v>
      </c>
      <c r="BY382" s="199">
        <f t="shared" si="41"/>
        <v>43.76860119047619</v>
      </c>
      <c r="BZ382" s="116"/>
      <c r="CA382" s="63"/>
    </row>
    <row r="383" spans="1:79" ht="68.95" customHeight="1">
      <c r="A383" s="231" t="s">
        <v>113</v>
      </c>
      <c r="B383" s="250" t="s">
        <v>114</v>
      </c>
      <c r="C383" s="152" t="s">
        <v>138</v>
      </c>
      <c r="D383" s="151">
        <v>102024</v>
      </c>
      <c r="E383" s="41">
        <v>1090</v>
      </c>
      <c r="F383" s="326">
        <v>345</v>
      </c>
      <c r="G383" s="143">
        <v>62.634</v>
      </c>
      <c r="H383" s="101"/>
      <c r="I383" s="101"/>
      <c r="J383" s="101"/>
      <c r="K383" s="101"/>
      <c r="L383" s="143">
        <v>21.68</v>
      </c>
      <c r="M383" s="101"/>
      <c r="N383" s="143">
        <v>30.02</v>
      </c>
      <c r="O383" s="101"/>
      <c r="P383" s="101"/>
      <c r="Q383" s="101"/>
      <c r="R383" s="101"/>
      <c r="S383" s="101"/>
      <c r="T383" s="101"/>
      <c r="U383" s="101"/>
      <c r="V383" s="101"/>
      <c r="W383" s="101"/>
      <c r="X383" s="101"/>
      <c r="Y383" s="143">
        <v>11.48</v>
      </c>
      <c r="Z383" s="143">
        <v>12.2</v>
      </c>
      <c r="AA383" s="101"/>
      <c r="AB383" s="101"/>
      <c r="AC383" s="145"/>
      <c r="AD383" s="141"/>
      <c r="AE383" s="141"/>
      <c r="AF383" s="141"/>
      <c r="AG383" s="164">
        <v>31.12</v>
      </c>
      <c r="AH383" s="141"/>
      <c r="AI383" s="141"/>
      <c r="AJ383" s="141"/>
      <c r="AK383" s="141"/>
      <c r="AL383" s="141"/>
      <c r="AM383" s="141"/>
      <c r="AN383" s="141"/>
      <c r="AO383" s="141"/>
      <c r="AP383" s="141"/>
      <c r="AQ383" s="141"/>
      <c r="AR383" s="141"/>
      <c r="AS383" s="141"/>
      <c r="AT383" s="141"/>
      <c r="AU383" s="179"/>
      <c r="AV383" s="180"/>
      <c r="AW383" s="180"/>
      <c r="AX383" s="141"/>
      <c r="AY383" s="141"/>
      <c r="AZ383" s="141"/>
      <c r="BA383" s="141"/>
      <c r="BB383" s="141"/>
      <c r="BC383" s="141"/>
      <c r="BD383" s="141"/>
      <c r="BE383" s="141"/>
      <c r="BF383" s="180"/>
      <c r="BG383" s="180"/>
      <c r="BH383" s="141"/>
      <c r="BI383" s="141"/>
      <c r="BJ383" s="141"/>
      <c r="BK383" s="141"/>
      <c r="BL383" s="141"/>
      <c r="BM383" s="141"/>
      <c r="BN383" s="141"/>
      <c r="BO383" s="145"/>
      <c r="BP383" s="180"/>
      <c r="BQ383" s="141"/>
      <c r="BR383" s="190"/>
      <c r="BS383" s="26">
        <f t="shared" si="42"/>
        <v>169.13399999999999</v>
      </c>
      <c r="BT383" s="164">
        <v>127.83</v>
      </c>
      <c r="BU383" s="101"/>
      <c r="BV383" s="101"/>
      <c r="BW383" s="25"/>
      <c r="BX383" s="43">
        <f t="shared" si="40"/>
        <v>127.83</v>
      </c>
      <c r="BY383" s="199">
        <f t="shared" si="41"/>
        <v>56.954378308481836</v>
      </c>
      <c r="BZ383" s="116"/>
      <c r="CA383" s="63"/>
    </row>
    <row r="384" spans="1:79" ht="69.8" customHeight="1">
      <c r="A384" s="223" t="s">
        <v>113</v>
      </c>
      <c r="B384" s="250" t="s">
        <v>114</v>
      </c>
      <c r="C384" s="152" t="s">
        <v>139</v>
      </c>
      <c r="D384" s="224">
        <v>102025</v>
      </c>
      <c r="E384" s="41">
        <v>5852</v>
      </c>
      <c r="F384" s="147"/>
      <c r="G384" s="101"/>
      <c r="H384" s="101"/>
      <c r="I384" s="143">
        <v>740.58</v>
      </c>
      <c r="J384" s="101"/>
      <c r="K384" s="101"/>
      <c r="L384" s="143">
        <v>186.64</v>
      </c>
      <c r="M384" s="143">
        <v>16.48</v>
      </c>
      <c r="N384" s="143">
        <v>160.54</v>
      </c>
      <c r="O384" s="143">
        <v>117.94</v>
      </c>
      <c r="P384" s="141"/>
      <c r="Q384" s="141"/>
      <c r="R384" s="141"/>
      <c r="S384" s="101"/>
      <c r="T384" s="143">
        <v>7.78</v>
      </c>
      <c r="U384" s="143">
        <v>12.38</v>
      </c>
      <c r="V384" s="143">
        <v>15.22</v>
      </c>
      <c r="W384" s="101"/>
      <c r="X384" s="143">
        <v>20.399999999999999</v>
      </c>
      <c r="Y384" s="101"/>
      <c r="Z384" s="143">
        <v>55.22</v>
      </c>
      <c r="AA384" s="101"/>
      <c r="AB384" s="143">
        <v>44.74</v>
      </c>
      <c r="AC384" s="214">
        <v>2.36</v>
      </c>
      <c r="AD384" s="141"/>
      <c r="AE384" s="141"/>
      <c r="AF384" s="141"/>
      <c r="AG384" s="164">
        <v>66.45</v>
      </c>
      <c r="AH384" s="141"/>
      <c r="AI384" s="141"/>
      <c r="AJ384" s="141"/>
      <c r="AK384" s="141"/>
      <c r="AL384" s="141"/>
      <c r="AM384" s="141"/>
      <c r="AN384" s="141"/>
      <c r="AO384" s="141"/>
      <c r="AP384" s="141"/>
      <c r="AQ384" s="141"/>
      <c r="AR384" s="141"/>
      <c r="AS384" s="141"/>
      <c r="AT384" s="141"/>
      <c r="AU384" s="179"/>
      <c r="AV384" s="180"/>
      <c r="AW384" s="180"/>
      <c r="AX384" s="141"/>
      <c r="AY384" s="141"/>
      <c r="AZ384" s="141"/>
      <c r="BA384" s="141"/>
      <c r="BB384" s="141"/>
      <c r="BC384" s="141"/>
      <c r="BD384" s="141"/>
      <c r="BE384" s="141"/>
      <c r="BF384" s="180"/>
      <c r="BG384" s="180"/>
      <c r="BH384" s="141"/>
      <c r="BI384" s="141"/>
      <c r="BJ384" s="141"/>
      <c r="BK384" s="141"/>
      <c r="BL384" s="141"/>
      <c r="BM384" s="141"/>
      <c r="BN384" s="141"/>
      <c r="BO384" s="145"/>
      <c r="BP384" s="180"/>
      <c r="BQ384" s="141"/>
      <c r="BR384" s="190"/>
      <c r="BS384" s="26">
        <f t="shared" si="42"/>
        <v>1446.7300000000002</v>
      </c>
      <c r="BT384" s="164">
        <v>893.17</v>
      </c>
      <c r="BU384" s="101"/>
      <c r="BV384" s="101"/>
      <c r="BW384" s="25"/>
      <c r="BX384" s="43">
        <f t="shared" si="40"/>
        <v>893.17</v>
      </c>
      <c r="BY384" s="199">
        <f t="shared" si="41"/>
        <v>61.828710628659358</v>
      </c>
      <c r="BZ384" s="116"/>
      <c r="CA384" s="63"/>
    </row>
    <row r="385" spans="1:79" ht="61.5" customHeight="1">
      <c r="A385" s="223" t="s">
        <v>113</v>
      </c>
      <c r="B385" s="211" t="s">
        <v>114</v>
      </c>
      <c r="C385" s="152" t="s">
        <v>140</v>
      </c>
      <c r="D385" s="224">
        <v>102026</v>
      </c>
      <c r="E385" s="41">
        <v>1251</v>
      </c>
      <c r="F385" s="147"/>
      <c r="G385" s="101"/>
      <c r="H385" s="101"/>
      <c r="I385" s="343" t="s">
        <v>555</v>
      </c>
      <c r="J385" s="344"/>
      <c r="K385" s="344"/>
      <c r="L385" s="344"/>
      <c r="M385" s="344"/>
      <c r="N385" s="344"/>
      <c r="O385" s="344"/>
      <c r="P385" s="344"/>
      <c r="Q385" s="344"/>
      <c r="R385" s="344"/>
      <c r="S385" s="344"/>
      <c r="T385" s="344"/>
      <c r="U385" s="344"/>
      <c r="V385" s="344"/>
      <c r="W385" s="344"/>
      <c r="X385" s="344"/>
      <c r="Y385" s="344"/>
      <c r="Z385" s="344"/>
      <c r="AA385" s="344"/>
      <c r="AB385" s="344"/>
      <c r="AC385" s="344"/>
      <c r="AD385" s="344"/>
      <c r="AE385" s="344"/>
      <c r="AF385" s="344"/>
      <c r="AG385" s="344"/>
      <c r="AH385" s="344"/>
      <c r="AI385" s="344"/>
      <c r="AJ385" s="344"/>
      <c r="AK385" s="344"/>
      <c r="AL385" s="344"/>
      <c r="AM385" s="344"/>
      <c r="AN385" s="344"/>
      <c r="AO385" s="344"/>
      <c r="AP385" s="344"/>
      <c r="AQ385" s="344"/>
      <c r="AR385" s="344"/>
      <c r="AS385" s="344"/>
      <c r="AT385" s="344"/>
      <c r="AU385" s="344"/>
      <c r="AV385" s="344"/>
      <c r="AW385" s="344"/>
      <c r="AX385" s="344"/>
      <c r="AY385" s="344"/>
      <c r="AZ385" s="344"/>
      <c r="BA385" s="344"/>
      <c r="BB385" s="344"/>
      <c r="BC385" s="344"/>
      <c r="BD385" s="344"/>
      <c r="BE385" s="344"/>
      <c r="BF385" s="344"/>
      <c r="BG385" s="344"/>
      <c r="BH385" s="344"/>
      <c r="BI385" s="344"/>
      <c r="BJ385" s="344"/>
      <c r="BK385" s="344"/>
      <c r="BL385" s="344"/>
      <c r="BM385" s="344"/>
      <c r="BN385" s="344"/>
      <c r="BO385" s="344"/>
      <c r="BP385" s="344"/>
      <c r="BQ385" s="344"/>
      <c r="BR385" s="345"/>
      <c r="BS385" s="26">
        <f t="shared" si="42"/>
        <v>0</v>
      </c>
      <c r="BT385" s="164">
        <v>488.98</v>
      </c>
      <c r="BU385" s="101"/>
      <c r="BV385" s="101"/>
      <c r="BW385" s="25"/>
      <c r="BX385" s="43">
        <f t="shared" si="40"/>
        <v>488.98</v>
      </c>
      <c r="BY385" s="199">
        <f t="shared" si="41"/>
        <v>0</v>
      </c>
      <c r="BZ385" s="116"/>
      <c r="CA385" s="63"/>
    </row>
    <row r="386" spans="1:79" ht="68.3" customHeight="1">
      <c r="A386" s="232" t="s">
        <v>113</v>
      </c>
      <c r="B386" s="151" t="s">
        <v>114</v>
      </c>
      <c r="C386" s="152" t="s">
        <v>141</v>
      </c>
      <c r="D386" s="151">
        <v>102027</v>
      </c>
      <c r="E386" s="41">
        <v>8821</v>
      </c>
      <c r="F386" s="147"/>
      <c r="G386" s="101"/>
      <c r="H386" s="101"/>
      <c r="I386" s="143">
        <v>1759.54</v>
      </c>
      <c r="J386" s="101"/>
      <c r="K386" s="143">
        <v>71.88</v>
      </c>
      <c r="L386" s="143">
        <v>188.59</v>
      </c>
      <c r="M386" s="143">
        <v>197.845</v>
      </c>
      <c r="N386" s="143">
        <v>292.06</v>
      </c>
      <c r="O386" s="101"/>
      <c r="P386" s="101"/>
      <c r="Q386" s="101"/>
      <c r="R386" s="143">
        <v>15.78</v>
      </c>
      <c r="S386" s="101"/>
      <c r="T386" s="101"/>
      <c r="U386" s="101"/>
      <c r="V386" s="101"/>
      <c r="W386" s="101"/>
      <c r="X386" s="101"/>
      <c r="Y386" s="101"/>
      <c r="Z386" s="101"/>
      <c r="AA386" s="101"/>
      <c r="AB386" s="101"/>
      <c r="AC386" s="214">
        <v>158.22</v>
      </c>
      <c r="AD386" s="141"/>
      <c r="AE386" s="141"/>
      <c r="AF386" s="141"/>
      <c r="AG386" s="164">
        <v>343.06</v>
      </c>
      <c r="AH386" s="141"/>
      <c r="AI386" s="164">
        <v>0.32500000000000001</v>
      </c>
      <c r="AJ386" s="141"/>
      <c r="AK386" s="141"/>
      <c r="AL386" s="164">
        <v>0.19500000000000001</v>
      </c>
      <c r="AM386" s="141"/>
      <c r="AN386" s="141"/>
      <c r="AO386" s="141"/>
      <c r="AP386" s="164">
        <v>3.96</v>
      </c>
      <c r="AQ386" s="141"/>
      <c r="AR386" s="141"/>
      <c r="AS386" s="141"/>
      <c r="AT386" s="141"/>
      <c r="AU386" s="179"/>
      <c r="AV386" s="180"/>
      <c r="AW386" s="180"/>
      <c r="AX386" s="141"/>
      <c r="AY386" s="141"/>
      <c r="AZ386" s="141"/>
      <c r="BA386" s="141"/>
      <c r="BB386" s="141"/>
      <c r="BC386" s="141"/>
      <c r="BD386" s="141"/>
      <c r="BE386" s="141"/>
      <c r="BF386" s="180"/>
      <c r="BG386" s="180"/>
      <c r="BH386" s="141"/>
      <c r="BI386" s="141"/>
      <c r="BJ386" s="141"/>
      <c r="BK386" s="141"/>
      <c r="BL386" s="141"/>
      <c r="BM386" s="141"/>
      <c r="BN386" s="141"/>
      <c r="BO386" s="145"/>
      <c r="BP386" s="180"/>
      <c r="BQ386" s="141"/>
      <c r="BR386" s="302"/>
      <c r="BS386" s="26">
        <f t="shared" si="42"/>
        <v>3031.4549999999999</v>
      </c>
      <c r="BT386" s="141">
        <v>3101.5</v>
      </c>
      <c r="BU386" s="101"/>
      <c r="BV386" s="101"/>
      <c r="BW386" s="25"/>
      <c r="BX386" s="43">
        <f t="shared" si="40"/>
        <v>3101.5</v>
      </c>
      <c r="BY386" s="199">
        <f t="shared" si="41"/>
        <v>49.428945752903779</v>
      </c>
      <c r="BZ386" s="116"/>
      <c r="CA386" s="63"/>
    </row>
    <row r="387" spans="1:79" ht="54.7" customHeight="1">
      <c r="A387" s="231" t="s">
        <v>113</v>
      </c>
      <c r="B387" s="250" t="s">
        <v>114</v>
      </c>
      <c r="C387" s="152" t="s">
        <v>142</v>
      </c>
      <c r="D387" s="151">
        <v>102028</v>
      </c>
      <c r="E387" s="41">
        <v>988</v>
      </c>
      <c r="F387" s="147"/>
      <c r="G387" s="101"/>
      <c r="H387" s="101"/>
      <c r="I387" s="101"/>
      <c r="J387" s="101"/>
      <c r="K387" s="109"/>
      <c r="L387" s="143">
        <v>16.78</v>
      </c>
      <c r="M387" s="143">
        <v>10.74</v>
      </c>
      <c r="N387" s="143">
        <v>24.7</v>
      </c>
      <c r="O387" s="101"/>
      <c r="P387" s="101"/>
      <c r="Q387" s="101"/>
      <c r="R387" s="101"/>
      <c r="S387" s="101"/>
      <c r="T387" s="143">
        <v>2.5099999999999998</v>
      </c>
      <c r="U387" s="101"/>
      <c r="V387" s="101"/>
      <c r="W387" s="101"/>
      <c r="X387" s="143">
        <v>3.2</v>
      </c>
      <c r="Y387" s="143"/>
      <c r="Z387" s="143"/>
      <c r="AA387" s="143"/>
      <c r="AB387" s="143">
        <v>3.19</v>
      </c>
      <c r="AC387" s="145"/>
      <c r="AD387" s="141"/>
      <c r="AE387" s="141"/>
      <c r="AF387" s="141"/>
      <c r="AG387" s="164">
        <v>60.87</v>
      </c>
      <c r="AH387" s="141"/>
      <c r="AI387" s="141"/>
      <c r="AJ387" s="141"/>
      <c r="AK387" s="141"/>
      <c r="AL387" s="141"/>
      <c r="AM387" s="141"/>
      <c r="AN387" s="141"/>
      <c r="AO387" s="141"/>
      <c r="AP387" s="141"/>
      <c r="AQ387" s="141"/>
      <c r="AR387" s="141"/>
      <c r="AS387" s="141"/>
      <c r="AT387" s="141"/>
      <c r="AU387" s="179"/>
      <c r="AV387" s="180"/>
      <c r="AW387" s="180"/>
      <c r="AX387" s="141"/>
      <c r="AY387" s="141"/>
      <c r="AZ387" s="141"/>
      <c r="BA387" s="141"/>
      <c r="BB387" s="141"/>
      <c r="BC387" s="141"/>
      <c r="BD387" s="141"/>
      <c r="BE387" s="141"/>
      <c r="BF387" s="180"/>
      <c r="BG387" s="180"/>
      <c r="BH387" s="141"/>
      <c r="BI387" s="141"/>
      <c r="BJ387" s="141"/>
      <c r="BK387" s="141"/>
      <c r="BL387" s="141"/>
      <c r="BM387" s="141"/>
      <c r="BN387" s="141"/>
      <c r="BO387" s="145"/>
      <c r="BP387" s="180"/>
      <c r="BQ387" s="141"/>
      <c r="BR387" s="190"/>
      <c r="BS387" s="26">
        <f t="shared" si="42"/>
        <v>121.99</v>
      </c>
      <c r="BT387" s="141">
        <v>166.64</v>
      </c>
      <c r="BU387" s="101"/>
      <c r="BV387" s="101"/>
      <c r="BW387" s="25"/>
      <c r="BX387" s="43">
        <f t="shared" si="40"/>
        <v>166.64</v>
      </c>
      <c r="BY387" s="199">
        <f t="shared" si="41"/>
        <v>42.265183799327858</v>
      </c>
      <c r="BZ387" s="116"/>
      <c r="CA387" s="63"/>
    </row>
    <row r="388" spans="1:79" ht="54.7" customHeight="1">
      <c r="A388" s="223" t="s">
        <v>113</v>
      </c>
      <c r="B388" s="211" t="s">
        <v>114</v>
      </c>
      <c r="C388" s="152" t="s">
        <v>143</v>
      </c>
      <c r="D388" s="224">
        <v>102029</v>
      </c>
      <c r="E388" s="41">
        <v>839</v>
      </c>
      <c r="F388" s="147"/>
      <c r="G388" s="101"/>
      <c r="H388" s="101"/>
      <c r="I388" s="343" t="s">
        <v>555</v>
      </c>
      <c r="J388" s="344"/>
      <c r="K388" s="344"/>
      <c r="L388" s="344"/>
      <c r="M388" s="344"/>
      <c r="N388" s="344"/>
      <c r="O388" s="344"/>
      <c r="P388" s="344"/>
      <c r="Q388" s="344"/>
      <c r="R388" s="344"/>
      <c r="S388" s="344"/>
      <c r="T388" s="344"/>
      <c r="U388" s="344"/>
      <c r="V388" s="344"/>
      <c r="W388" s="344"/>
      <c r="X388" s="344"/>
      <c r="Y388" s="344"/>
      <c r="Z388" s="344"/>
      <c r="AA388" s="344"/>
      <c r="AB388" s="344"/>
      <c r="AC388" s="344"/>
      <c r="AD388" s="344"/>
      <c r="AE388" s="344"/>
      <c r="AF388" s="344"/>
      <c r="AG388" s="344"/>
      <c r="AH388" s="344"/>
      <c r="AI388" s="344"/>
      <c r="AJ388" s="344"/>
      <c r="AK388" s="344"/>
      <c r="AL388" s="344"/>
      <c r="AM388" s="344"/>
      <c r="AN388" s="344"/>
      <c r="AO388" s="344"/>
      <c r="AP388" s="344"/>
      <c r="AQ388" s="344"/>
      <c r="AR388" s="344"/>
      <c r="AS388" s="344"/>
      <c r="AT388" s="344"/>
      <c r="AU388" s="344"/>
      <c r="AV388" s="344"/>
      <c r="AW388" s="344"/>
      <c r="AX388" s="344"/>
      <c r="AY388" s="344"/>
      <c r="AZ388" s="344"/>
      <c r="BA388" s="344"/>
      <c r="BB388" s="344"/>
      <c r="BC388" s="344"/>
      <c r="BD388" s="344"/>
      <c r="BE388" s="344"/>
      <c r="BF388" s="344"/>
      <c r="BG388" s="344"/>
      <c r="BH388" s="344"/>
      <c r="BI388" s="344"/>
      <c r="BJ388" s="344"/>
      <c r="BK388" s="344"/>
      <c r="BL388" s="344"/>
      <c r="BM388" s="344"/>
      <c r="BN388" s="344"/>
      <c r="BO388" s="344"/>
      <c r="BP388" s="344"/>
      <c r="BQ388" s="344"/>
      <c r="BR388" s="345"/>
      <c r="BS388" s="26">
        <f t="shared" si="42"/>
        <v>0</v>
      </c>
      <c r="BT388" s="164">
        <v>166.04</v>
      </c>
      <c r="BU388" s="101"/>
      <c r="BV388" s="101"/>
      <c r="BW388" s="25"/>
      <c r="BX388" s="43">
        <f t="shared" si="40"/>
        <v>166.04</v>
      </c>
      <c r="BY388" s="199">
        <f t="shared" si="41"/>
        <v>0</v>
      </c>
      <c r="BZ388" s="116"/>
      <c r="CA388" s="63"/>
    </row>
    <row r="389" spans="1:79" ht="68.599999999999994" customHeight="1">
      <c r="A389" s="231" t="s">
        <v>113</v>
      </c>
      <c r="B389" s="211" t="s">
        <v>114</v>
      </c>
      <c r="C389" s="152" t="s">
        <v>144</v>
      </c>
      <c r="D389" s="151">
        <v>102030</v>
      </c>
      <c r="E389" s="41">
        <v>4872</v>
      </c>
      <c r="F389" s="147"/>
      <c r="G389" s="101"/>
      <c r="H389" s="101"/>
      <c r="I389" s="143">
        <v>1256.3599999999999</v>
      </c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  <c r="W389" s="101"/>
      <c r="X389" s="101"/>
      <c r="Y389" s="101"/>
      <c r="Z389" s="101"/>
      <c r="AA389" s="101"/>
      <c r="AB389" s="101"/>
      <c r="AC389" s="145"/>
      <c r="AD389" s="141"/>
      <c r="AE389" s="141"/>
      <c r="AF389" s="141"/>
      <c r="AG389" s="141"/>
      <c r="AH389" s="141"/>
      <c r="AI389" s="141"/>
      <c r="AJ389" s="141"/>
      <c r="AK389" s="141"/>
      <c r="AL389" s="141"/>
      <c r="AM389" s="141"/>
      <c r="AN389" s="141"/>
      <c r="AO389" s="141"/>
      <c r="AP389" s="141"/>
      <c r="AQ389" s="141"/>
      <c r="AR389" s="141"/>
      <c r="AS389" s="141"/>
      <c r="AT389" s="141"/>
      <c r="AU389" s="179"/>
      <c r="AV389" s="180"/>
      <c r="AW389" s="180"/>
      <c r="AX389" s="141"/>
      <c r="AY389" s="141"/>
      <c r="AZ389" s="141"/>
      <c r="BA389" s="141"/>
      <c r="BB389" s="141"/>
      <c r="BC389" s="141"/>
      <c r="BD389" s="141"/>
      <c r="BE389" s="141"/>
      <c r="BF389" s="180"/>
      <c r="BG389" s="180"/>
      <c r="BH389" s="141"/>
      <c r="BI389" s="141"/>
      <c r="BJ389" s="141"/>
      <c r="BK389" s="141"/>
      <c r="BL389" s="141"/>
      <c r="BM389" s="141"/>
      <c r="BN389" s="141"/>
      <c r="BO389" s="145"/>
      <c r="BP389" s="180"/>
      <c r="BQ389" s="141"/>
      <c r="BR389" s="262"/>
      <c r="BS389" s="26">
        <f t="shared" si="42"/>
        <v>1256.3599999999999</v>
      </c>
      <c r="BT389" s="164">
        <v>1668.13</v>
      </c>
      <c r="BU389" s="101"/>
      <c r="BV389" s="101"/>
      <c r="BW389" s="25"/>
      <c r="BX389" s="43">
        <f t="shared" si="40"/>
        <v>1668.13</v>
      </c>
      <c r="BY389" s="199">
        <f t="shared" si="41"/>
        <v>42.959969088627417</v>
      </c>
      <c r="BZ389" s="116"/>
      <c r="CA389" s="63"/>
    </row>
    <row r="390" spans="1:79" ht="60.8" customHeight="1">
      <c r="A390" s="231" t="s">
        <v>113</v>
      </c>
      <c r="B390" s="250" t="s">
        <v>114</v>
      </c>
      <c r="C390" s="152" t="s">
        <v>145</v>
      </c>
      <c r="D390" s="151">
        <v>102031</v>
      </c>
      <c r="E390" s="41">
        <v>4337</v>
      </c>
      <c r="F390" s="147"/>
      <c r="G390" s="101"/>
      <c r="H390" s="101"/>
      <c r="I390" s="143">
        <v>159.97999999999999</v>
      </c>
      <c r="J390" s="101"/>
      <c r="K390" s="101"/>
      <c r="L390" s="143">
        <v>45.56</v>
      </c>
      <c r="M390" s="143">
        <v>40.72</v>
      </c>
      <c r="N390" s="143">
        <v>145.96</v>
      </c>
      <c r="O390" s="143">
        <v>174.74</v>
      </c>
      <c r="P390" s="143">
        <v>2.36</v>
      </c>
      <c r="Q390" s="101"/>
      <c r="R390" s="101"/>
      <c r="S390" s="101"/>
      <c r="T390" s="143">
        <v>1.1299999999999999</v>
      </c>
      <c r="U390" s="101"/>
      <c r="V390" s="101"/>
      <c r="W390" s="101"/>
      <c r="X390" s="143">
        <v>5.66</v>
      </c>
      <c r="Y390" s="101"/>
      <c r="Z390" s="101"/>
      <c r="AA390" s="101"/>
      <c r="AB390" s="143">
        <v>2.2400000000000002</v>
      </c>
      <c r="AC390" s="214">
        <v>17.12</v>
      </c>
      <c r="AD390" s="141"/>
      <c r="AE390" s="141"/>
      <c r="AF390" s="141"/>
      <c r="AG390" s="141"/>
      <c r="AH390" s="141"/>
      <c r="AI390" s="141"/>
      <c r="AJ390" s="141"/>
      <c r="AK390" s="141"/>
      <c r="AL390" s="141"/>
      <c r="AM390" s="141"/>
      <c r="AN390" s="141"/>
      <c r="AO390" s="141"/>
      <c r="AP390" s="164">
        <v>0.62</v>
      </c>
      <c r="AQ390" s="141"/>
      <c r="AR390" s="141"/>
      <c r="AS390" s="141"/>
      <c r="AT390" s="141"/>
      <c r="AU390" s="179"/>
      <c r="AV390" s="180"/>
      <c r="AW390" s="180"/>
      <c r="AX390" s="141"/>
      <c r="AY390" s="141"/>
      <c r="AZ390" s="141"/>
      <c r="BA390" s="141"/>
      <c r="BB390" s="141"/>
      <c r="BC390" s="141"/>
      <c r="BD390" s="141"/>
      <c r="BE390" s="141"/>
      <c r="BF390" s="180"/>
      <c r="BG390" s="180"/>
      <c r="BH390" s="141"/>
      <c r="BI390" s="141"/>
      <c r="BJ390" s="141"/>
      <c r="BK390" s="141"/>
      <c r="BL390" s="141"/>
      <c r="BM390" s="141"/>
      <c r="BN390" s="141"/>
      <c r="BO390" s="145"/>
      <c r="BP390" s="180"/>
      <c r="BQ390" s="141"/>
      <c r="BR390" s="190"/>
      <c r="BS390" s="26">
        <f t="shared" si="42"/>
        <v>596.09</v>
      </c>
      <c r="BT390" s="141">
        <v>498.77</v>
      </c>
      <c r="BU390" s="101"/>
      <c r="BV390" s="101"/>
      <c r="BW390" s="25"/>
      <c r="BX390" s="43">
        <f t="shared" si="40"/>
        <v>498.77</v>
      </c>
      <c r="BY390" s="199">
        <f t="shared" si="41"/>
        <v>54.444403850720633</v>
      </c>
      <c r="BZ390" s="116"/>
      <c r="CA390" s="63"/>
    </row>
    <row r="391" spans="1:79" ht="64.55" customHeight="1">
      <c r="A391" s="231" t="s">
        <v>113</v>
      </c>
      <c r="B391" s="250" t="s">
        <v>114</v>
      </c>
      <c r="C391" s="152" t="s">
        <v>146</v>
      </c>
      <c r="D391" s="151">
        <v>102032</v>
      </c>
      <c r="E391" s="41">
        <v>3894</v>
      </c>
      <c r="F391" s="147"/>
      <c r="G391" s="49"/>
      <c r="H391" s="50"/>
      <c r="I391" s="143">
        <v>243.56</v>
      </c>
      <c r="J391" s="101"/>
      <c r="K391" s="101"/>
      <c r="L391" s="143">
        <v>29.8</v>
      </c>
      <c r="M391" s="143">
        <v>94.56</v>
      </c>
      <c r="N391" s="143">
        <v>146.31</v>
      </c>
      <c r="O391" s="143">
        <v>97.52</v>
      </c>
      <c r="P391" s="101"/>
      <c r="Q391" s="101"/>
      <c r="R391" s="143">
        <v>23.015000000000001</v>
      </c>
      <c r="S391" s="101"/>
      <c r="T391" s="143">
        <v>9.24</v>
      </c>
      <c r="U391" s="101"/>
      <c r="V391" s="101"/>
      <c r="W391" s="141"/>
      <c r="X391" s="141"/>
      <c r="Y391" s="141"/>
      <c r="Z391" s="141"/>
      <c r="AA391" s="101"/>
      <c r="AB391" s="101"/>
      <c r="AC391" s="214">
        <v>13.34</v>
      </c>
      <c r="AD391" s="141"/>
      <c r="AE391" s="141"/>
      <c r="AF391" s="141"/>
      <c r="AG391" s="164">
        <v>28.41</v>
      </c>
      <c r="AH391" s="141"/>
      <c r="AI391" s="141"/>
      <c r="AJ391" s="141"/>
      <c r="AK391" s="141"/>
      <c r="AL391" s="141"/>
      <c r="AM391" s="141"/>
      <c r="AN391" s="141"/>
      <c r="AO391" s="141"/>
      <c r="AP391" s="141"/>
      <c r="AQ391" s="141"/>
      <c r="AR391" s="141"/>
      <c r="AS391" s="141"/>
      <c r="AT391" s="141"/>
      <c r="AU391" s="179"/>
      <c r="AV391" s="180"/>
      <c r="AW391" s="180"/>
      <c r="AX391" s="141"/>
      <c r="AY391" s="141"/>
      <c r="AZ391" s="141"/>
      <c r="BA391" s="141"/>
      <c r="BB391" s="141"/>
      <c r="BC391" s="141"/>
      <c r="BD391" s="141"/>
      <c r="BE391" s="141"/>
      <c r="BF391" s="180"/>
      <c r="BG391" s="180"/>
      <c r="BH391" s="141"/>
      <c r="BI391" s="141"/>
      <c r="BJ391" s="141"/>
      <c r="BK391" s="141"/>
      <c r="BL391" s="141"/>
      <c r="BM391" s="141"/>
      <c r="BN391" s="141"/>
      <c r="BO391" s="145"/>
      <c r="BP391" s="180"/>
      <c r="BQ391" s="141"/>
      <c r="BR391" s="261"/>
      <c r="BS391" s="26">
        <f t="shared" si="42"/>
        <v>685.755</v>
      </c>
      <c r="BT391" s="141">
        <v>343.94</v>
      </c>
      <c r="BU391" s="101"/>
      <c r="BV391" s="101"/>
      <c r="BW391" s="25"/>
      <c r="BX391" s="43">
        <f t="shared" si="40"/>
        <v>343.94</v>
      </c>
      <c r="BY391" s="199">
        <f t="shared" si="41"/>
        <v>66.597876070098422</v>
      </c>
      <c r="BZ391" s="116"/>
      <c r="CA391" s="63"/>
    </row>
    <row r="392" spans="1:79" ht="75.75" customHeight="1">
      <c r="A392" s="223" t="s">
        <v>113</v>
      </c>
      <c r="B392" s="211" t="s">
        <v>114</v>
      </c>
      <c r="C392" s="152" t="s">
        <v>147</v>
      </c>
      <c r="D392" s="151">
        <v>102033</v>
      </c>
      <c r="E392" s="41">
        <v>2062</v>
      </c>
      <c r="F392" s="147"/>
      <c r="G392" s="59"/>
      <c r="H392" s="101"/>
      <c r="I392" s="143">
        <v>108.58</v>
      </c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  <c r="W392" s="101"/>
      <c r="X392" s="101"/>
      <c r="Y392" s="101"/>
      <c r="Z392" s="101"/>
      <c r="AA392" s="101"/>
      <c r="AB392" s="101"/>
      <c r="AC392" s="145"/>
      <c r="AD392" s="141"/>
      <c r="AE392" s="141"/>
      <c r="AF392" s="141"/>
      <c r="AG392" s="141"/>
      <c r="AH392" s="141"/>
      <c r="AI392" s="141"/>
      <c r="AJ392" s="141"/>
      <c r="AK392" s="141"/>
      <c r="AL392" s="141"/>
      <c r="AM392" s="141"/>
      <c r="AN392" s="141"/>
      <c r="AO392" s="141"/>
      <c r="AP392" s="141"/>
      <c r="AQ392" s="141"/>
      <c r="AR392" s="141"/>
      <c r="AS392" s="141"/>
      <c r="AT392" s="141"/>
      <c r="AU392" s="179"/>
      <c r="AV392" s="180"/>
      <c r="AW392" s="180"/>
      <c r="AX392" s="141"/>
      <c r="AY392" s="141"/>
      <c r="AZ392" s="141"/>
      <c r="BA392" s="141"/>
      <c r="BB392" s="141"/>
      <c r="BC392" s="141"/>
      <c r="BD392" s="141"/>
      <c r="BE392" s="141"/>
      <c r="BF392" s="180"/>
      <c r="BG392" s="180"/>
      <c r="BH392" s="141"/>
      <c r="BI392" s="141"/>
      <c r="BJ392" s="141"/>
      <c r="BK392" s="141"/>
      <c r="BL392" s="141"/>
      <c r="BM392" s="141"/>
      <c r="BN392" s="141"/>
      <c r="BO392" s="141"/>
      <c r="BP392" s="180"/>
      <c r="BQ392" s="141"/>
      <c r="BR392" s="141"/>
      <c r="BS392" s="26">
        <f t="shared" si="42"/>
        <v>108.58</v>
      </c>
      <c r="BT392" s="164">
        <v>186.63</v>
      </c>
      <c r="BU392" s="101"/>
      <c r="BV392" s="101"/>
      <c r="BW392" s="25"/>
      <c r="BX392" s="43">
        <f t="shared" si="40"/>
        <v>186.63</v>
      </c>
      <c r="BY392" s="199">
        <f t="shared" si="41"/>
        <v>36.78059686324989</v>
      </c>
      <c r="BZ392" s="116"/>
      <c r="CA392" s="63"/>
    </row>
    <row r="393" spans="1:79" ht="75.400000000000006" customHeight="1">
      <c r="A393" s="223" t="s">
        <v>113</v>
      </c>
      <c r="B393" s="250" t="s">
        <v>114</v>
      </c>
      <c r="C393" s="152" t="s">
        <v>148</v>
      </c>
      <c r="D393" s="224">
        <v>102034</v>
      </c>
      <c r="E393" s="41">
        <v>2535</v>
      </c>
      <c r="F393" s="147"/>
      <c r="G393" s="101"/>
      <c r="H393" s="101"/>
      <c r="I393" s="143">
        <v>201.06</v>
      </c>
      <c r="J393" s="109"/>
      <c r="K393" s="109"/>
      <c r="L393" s="143">
        <v>25.75</v>
      </c>
      <c r="M393" s="143">
        <v>38.75</v>
      </c>
      <c r="N393" s="143">
        <v>66.52</v>
      </c>
      <c r="O393" s="101"/>
      <c r="P393" s="101"/>
      <c r="Q393" s="101"/>
      <c r="R393" s="143">
        <v>15.97</v>
      </c>
      <c r="S393" s="101"/>
      <c r="T393" s="101"/>
      <c r="U393" s="101"/>
      <c r="V393" s="101"/>
      <c r="W393" s="101"/>
      <c r="X393" s="101"/>
      <c r="Y393" s="101"/>
      <c r="Z393" s="101"/>
      <c r="AA393" s="101"/>
      <c r="AB393" s="101"/>
      <c r="AC393" s="214">
        <v>32.11</v>
      </c>
      <c r="AD393" s="141"/>
      <c r="AE393" s="141"/>
      <c r="AF393" s="141"/>
      <c r="AG393" s="164">
        <v>94.4</v>
      </c>
      <c r="AH393" s="141"/>
      <c r="AI393" s="141"/>
      <c r="AJ393" s="141"/>
      <c r="AK393" s="141"/>
      <c r="AL393" s="141"/>
      <c r="AM393" s="141"/>
      <c r="AN393" s="141"/>
      <c r="AO393" s="141"/>
      <c r="AP393" s="164">
        <v>0.18</v>
      </c>
      <c r="AQ393" s="141"/>
      <c r="AR393" s="141"/>
      <c r="AS393" s="141"/>
      <c r="AT393" s="141"/>
      <c r="AU393" s="179"/>
      <c r="AV393" s="180"/>
      <c r="AW393" s="180"/>
      <c r="AX393" s="141"/>
      <c r="AY393" s="141"/>
      <c r="AZ393" s="141"/>
      <c r="BA393" s="141"/>
      <c r="BB393" s="141"/>
      <c r="BC393" s="141"/>
      <c r="BD393" s="141"/>
      <c r="BE393" s="141"/>
      <c r="BF393" s="180"/>
      <c r="BG393" s="180"/>
      <c r="BH393" s="141"/>
      <c r="BI393" s="141"/>
      <c r="BJ393" s="141"/>
      <c r="BK393" s="141"/>
      <c r="BL393" s="141"/>
      <c r="BM393" s="141"/>
      <c r="BN393" s="141"/>
      <c r="BO393" s="145"/>
      <c r="BP393" s="180"/>
      <c r="BQ393" s="141"/>
      <c r="BR393" s="190"/>
      <c r="BS393" s="26">
        <f t="shared" ref="BS393:BS398" si="43">SUM(G393:BR393)</f>
        <v>474.74000000000007</v>
      </c>
      <c r="BT393" s="141">
        <v>385.92</v>
      </c>
      <c r="BU393" s="101"/>
      <c r="BV393" s="101"/>
      <c r="BW393" s="25"/>
      <c r="BX393" s="43">
        <f t="shared" ref="BX393:BX409" si="44">BT393+BU393+BV393+BW393</f>
        <v>385.92</v>
      </c>
      <c r="BY393" s="199">
        <f t="shared" ref="BY393:BY409" si="45">BS393/(BS393+BX393)*100</f>
        <v>55.159993493365555</v>
      </c>
      <c r="BZ393" s="116"/>
      <c r="CA393" s="63"/>
    </row>
    <row r="394" spans="1:79" ht="71.5" customHeight="1">
      <c r="A394" s="223" t="s">
        <v>113</v>
      </c>
      <c r="B394" s="211" t="s">
        <v>114</v>
      </c>
      <c r="C394" s="152" t="s">
        <v>149</v>
      </c>
      <c r="D394" s="224">
        <v>102035</v>
      </c>
      <c r="E394" s="41">
        <v>1209</v>
      </c>
      <c r="F394" s="147"/>
      <c r="G394" s="49"/>
      <c r="H394" s="50"/>
      <c r="I394" s="343" t="s">
        <v>555</v>
      </c>
      <c r="J394" s="344"/>
      <c r="K394" s="344"/>
      <c r="L394" s="344"/>
      <c r="M394" s="344"/>
      <c r="N394" s="344"/>
      <c r="O394" s="344"/>
      <c r="P394" s="344"/>
      <c r="Q394" s="344"/>
      <c r="R394" s="344"/>
      <c r="S394" s="344"/>
      <c r="T394" s="344"/>
      <c r="U394" s="344"/>
      <c r="V394" s="344"/>
      <c r="W394" s="344"/>
      <c r="X394" s="344"/>
      <c r="Y394" s="344"/>
      <c r="Z394" s="344"/>
      <c r="AA394" s="344"/>
      <c r="AB394" s="344"/>
      <c r="AC394" s="344"/>
      <c r="AD394" s="344"/>
      <c r="AE394" s="344"/>
      <c r="AF394" s="344"/>
      <c r="AG394" s="344"/>
      <c r="AH394" s="344"/>
      <c r="AI394" s="344"/>
      <c r="AJ394" s="344"/>
      <c r="AK394" s="344"/>
      <c r="AL394" s="344"/>
      <c r="AM394" s="344"/>
      <c r="AN394" s="344"/>
      <c r="AO394" s="344"/>
      <c r="AP394" s="344"/>
      <c r="AQ394" s="344"/>
      <c r="AR394" s="344"/>
      <c r="AS394" s="344"/>
      <c r="AT394" s="344"/>
      <c r="AU394" s="344"/>
      <c r="AV394" s="344"/>
      <c r="AW394" s="344"/>
      <c r="AX394" s="344"/>
      <c r="AY394" s="344"/>
      <c r="AZ394" s="344"/>
      <c r="BA394" s="344"/>
      <c r="BB394" s="344"/>
      <c r="BC394" s="344"/>
      <c r="BD394" s="344"/>
      <c r="BE394" s="344"/>
      <c r="BF394" s="344"/>
      <c r="BG394" s="344"/>
      <c r="BH394" s="344"/>
      <c r="BI394" s="344"/>
      <c r="BJ394" s="344"/>
      <c r="BK394" s="344"/>
      <c r="BL394" s="344"/>
      <c r="BM394" s="344"/>
      <c r="BN394" s="344"/>
      <c r="BO394" s="344"/>
      <c r="BP394" s="344"/>
      <c r="BQ394" s="344"/>
      <c r="BR394" s="345"/>
      <c r="BS394" s="26">
        <f t="shared" si="43"/>
        <v>0</v>
      </c>
      <c r="BT394" s="164">
        <v>237.63</v>
      </c>
      <c r="BU394" s="101"/>
      <c r="BV394" s="101"/>
      <c r="BW394" s="25"/>
      <c r="BX394" s="43">
        <f t="shared" si="44"/>
        <v>237.63</v>
      </c>
      <c r="BY394" s="199">
        <f t="shared" si="45"/>
        <v>0</v>
      </c>
      <c r="BZ394" s="116"/>
      <c r="CA394" s="63"/>
    </row>
    <row r="395" spans="1:79" ht="72.7" customHeight="1">
      <c r="A395" s="223" t="s">
        <v>113</v>
      </c>
      <c r="B395" s="250" t="s">
        <v>114</v>
      </c>
      <c r="C395" s="152" t="s">
        <v>150</v>
      </c>
      <c r="D395" s="224">
        <v>102036</v>
      </c>
      <c r="E395" s="41">
        <v>2837</v>
      </c>
      <c r="F395" s="147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41"/>
      <c r="S395" s="141"/>
      <c r="T395" s="141"/>
      <c r="U395" s="141"/>
      <c r="V395" s="141"/>
      <c r="W395" s="141"/>
      <c r="X395" s="101"/>
      <c r="Y395" s="101"/>
      <c r="Z395" s="101"/>
      <c r="AA395" s="101"/>
      <c r="AB395" s="101"/>
      <c r="AC395" s="145"/>
      <c r="AD395" s="141"/>
      <c r="AE395" s="141"/>
      <c r="AF395" s="141"/>
      <c r="AG395" s="141"/>
      <c r="AH395" s="141"/>
      <c r="AI395" s="141"/>
      <c r="AJ395" s="141"/>
      <c r="AK395" s="141"/>
      <c r="AL395" s="141"/>
      <c r="AM395" s="141"/>
      <c r="AN395" s="141"/>
      <c r="AO395" s="141"/>
      <c r="AP395" s="141"/>
      <c r="AQ395" s="141"/>
      <c r="AR395" s="141"/>
      <c r="AS395" s="141"/>
      <c r="AT395" s="141"/>
      <c r="AU395" s="179"/>
      <c r="AV395" s="180"/>
      <c r="AW395" s="180"/>
      <c r="AX395" s="141"/>
      <c r="AY395" s="141"/>
      <c r="AZ395" s="141"/>
      <c r="BA395" s="141"/>
      <c r="BB395" s="141"/>
      <c r="BC395" s="141"/>
      <c r="BD395" s="141"/>
      <c r="BE395" s="141"/>
      <c r="BF395" s="180"/>
      <c r="BG395" s="180"/>
      <c r="BH395" s="141"/>
      <c r="BI395" s="141"/>
      <c r="BJ395" s="141"/>
      <c r="BK395" s="141"/>
      <c r="BL395" s="141"/>
      <c r="BM395" s="141"/>
      <c r="BN395" s="141"/>
      <c r="BO395" s="145"/>
      <c r="BP395" s="180"/>
      <c r="BQ395" s="141"/>
      <c r="BR395" s="190"/>
      <c r="BS395" s="26">
        <f t="shared" si="43"/>
        <v>0</v>
      </c>
      <c r="BT395" s="164">
        <v>405.21</v>
      </c>
      <c r="BU395" s="101"/>
      <c r="BV395" s="101"/>
      <c r="BW395" s="25"/>
      <c r="BX395" s="43">
        <f t="shared" si="44"/>
        <v>405.21</v>
      </c>
      <c r="BY395" s="199">
        <f t="shared" si="45"/>
        <v>0</v>
      </c>
      <c r="BZ395" s="116"/>
      <c r="CA395" s="63"/>
    </row>
    <row r="396" spans="1:79" ht="68.3" customHeight="1">
      <c r="A396" s="223" t="s">
        <v>113</v>
      </c>
      <c r="B396" s="250" t="s">
        <v>114</v>
      </c>
      <c r="C396" s="152" t="s">
        <v>151</v>
      </c>
      <c r="D396" s="224">
        <v>102037</v>
      </c>
      <c r="E396" s="41">
        <v>6303</v>
      </c>
      <c r="F396" s="147"/>
      <c r="G396" s="101"/>
      <c r="H396" s="101"/>
      <c r="I396" s="143">
        <v>416.28</v>
      </c>
      <c r="J396" s="101"/>
      <c r="K396" s="143">
        <v>8.64</v>
      </c>
      <c r="L396" s="150">
        <v>198.38</v>
      </c>
      <c r="M396" s="150">
        <v>10.28</v>
      </c>
      <c r="N396" s="150">
        <v>182.24</v>
      </c>
      <c r="O396" s="57"/>
      <c r="P396" s="57"/>
      <c r="Q396" s="57"/>
      <c r="R396" s="57"/>
      <c r="S396" s="57"/>
      <c r="T396" s="150">
        <v>11.66</v>
      </c>
      <c r="U396" s="57"/>
      <c r="V396" s="57"/>
      <c r="W396" s="57"/>
      <c r="X396" s="150">
        <v>14.66</v>
      </c>
      <c r="Y396" s="150">
        <v>43.68</v>
      </c>
      <c r="Z396" s="150">
        <v>3.12</v>
      </c>
      <c r="AA396" s="57"/>
      <c r="AB396" s="150">
        <v>12.96</v>
      </c>
      <c r="AC396" s="214">
        <v>19.98</v>
      </c>
      <c r="AD396" s="141"/>
      <c r="AE396" s="141"/>
      <c r="AF396" s="141"/>
      <c r="AG396" s="164">
        <v>106.16</v>
      </c>
      <c r="AH396" s="141"/>
      <c r="AI396" s="141"/>
      <c r="AJ396" s="141"/>
      <c r="AK396" s="141"/>
      <c r="AL396" s="141"/>
      <c r="AM396" s="141"/>
      <c r="AN396" s="141"/>
      <c r="AO396" s="141"/>
      <c r="AP396" s="141"/>
      <c r="AQ396" s="141"/>
      <c r="AR396" s="141"/>
      <c r="AS396" s="141"/>
      <c r="AT396" s="141"/>
      <c r="AU396" s="179"/>
      <c r="AV396" s="180"/>
      <c r="AW396" s="180"/>
      <c r="AX396" s="141"/>
      <c r="AY396" s="141"/>
      <c r="AZ396" s="141"/>
      <c r="BA396" s="141"/>
      <c r="BB396" s="141"/>
      <c r="BC396" s="141"/>
      <c r="BD396" s="141"/>
      <c r="BE396" s="141"/>
      <c r="BF396" s="180"/>
      <c r="BG396" s="180"/>
      <c r="BH396" s="141"/>
      <c r="BI396" s="141"/>
      <c r="BJ396" s="141"/>
      <c r="BK396" s="141"/>
      <c r="BL396" s="141"/>
      <c r="BM396" s="141"/>
      <c r="BN396" s="141"/>
      <c r="BO396" s="145"/>
      <c r="BP396" s="180"/>
      <c r="BQ396" s="141"/>
      <c r="BR396" s="190"/>
      <c r="BS396" s="26">
        <f t="shared" si="43"/>
        <v>1028.04</v>
      </c>
      <c r="BT396" s="141">
        <v>1235.01</v>
      </c>
      <c r="BU396" s="101"/>
      <c r="BV396" s="101"/>
      <c r="BW396" s="25"/>
      <c r="BX396" s="43">
        <f t="shared" si="44"/>
        <v>1235.01</v>
      </c>
      <c r="BY396" s="199">
        <f t="shared" si="45"/>
        <v>45.427188970636969</v>
      </c>
      <c r="BZ396" s="116"/>
      <c r="CA396" s="63"/>
    </row>
    <row r="397" spans="1:79" ht="54.7" customHeight="1">
      <c r="A397" s="223" t="s">
        <v>113</v>
      </c>
      <c r="B397" s="250" t="s">
        <v>114</v>
      </c>
      <c r="C397" s="152" t="s">
        <v>152</v>
      </c>
      <c r="D397" s="224">
        <v>102038</v>
      </c>
      <c r="E397" s="41">
        <v>909</v>
      </c>
      <c r="F397" s="147"/>
      <c r="G397" s="101"/>
      <c r="H397" s="101"/>
      <c r="I397" s="101"/>
      <c r="J397" s="101"/>
      <c r="K397" s="101"/>
      <c r="L397" s="143">
        <v>7.74</v>
      </c>
      <c r="M397" s="143">
        <v>12.08</v>
      </c>
      <c r="N397" s="143">
        <v>14.42</v>
      </c>
      <c r="O397" s="141"/>
      <c r="P397" s="141"/>
      <c r="Q397" s="141"/>
      <c r="R397" s="141"/>
      <c r="S397" s="101"/>
      <c r="T397" s="143">
        <v>4.4000000000000004</v>
      </c>
      <c r="U397" s="101"/>
      <c r="V397" s="101"/>
      <c r="W397" s="101"/>
      <c r="X397" s="143">
        <v>4.4000000000000004</v>
      </c>
      <c r="Y397" s="101"/>
      <c r="Z397" s="101"/>
      <c r="AA397" s="101"/>
      <c r="AB397" s="143">
        <v>5.76</v>
      </c>
      <c r="AC397" s="214">
        <v>2.2999999999999998</v>
      </c>
      <c r="AD397" s="141"/>
      <c r="AE397" s="141"/>
      <c r="AF397" s="141"/>
      <c r="AG397" s="164">
        <v>12.78</v>
      </c>
      <c r="AH397" s="141"/>
      <c r="AI397" s="141"/>
      <c r="AJ397" s="141"/>
      <c r="AK397" s="141"/>
      <c r="AL397" s="141"/>
      <c r="AM397" s="141"/>
      <c r="AN397" s="141"/>
      <c r="AO397" s="141"/>
      <c r="AP397" s="141"/>
      <c r="AQ397" s="141"/>
      <c r="AR397" s="141"/>
      <c r="AS397" s="144"/>
      <c r="AT397" s="141"/>
      <c r="AU397" s="179"/>
      <c r="AV397" s="180"/>
      <c r="AW397" s="180"/>
      <c r="AX397" s="141"/>
      <c r="AY397" s="141"/>
      <c r="AZ397" s="141"/>
      <c r="BA397" s="141"/>
      <c r="BB397" s="141"/>
      <c r="BC397" s="141"/>
      <c r="BD397" s="141"/>
      <c r="BE397" s="141"/>
      <c r="BF397" s="180"/>
      <c r="BG397" s="180"/>
      <c r="BH397" s="141"/>
      <c r="BI397" s="141"/>
      <c r="BJ397" s="141"/>
      <c r="BK397" s="141"/>
      <c r="BL397" s="141"/>
      <c r="BM397" s="141"/>
      <c r="BN397" s="141"/>
      <c r="BO397" s="145"/>
      <c r="BP397" s="180"/>
      <c r="BQ397" s="141"/>
      <c r="BR397" s="190"/>
      <c r="BS397" s="26">
        <f t="shared" si="43"/>
        <v>63.879999999999995</v>
      </c>
      <c r="BT397" s="164">
        <v>359.24</v>
      </c>
      <c r="BU397" s="101"/>
      <c r="BV397" s="101"/>
      <c r="BW397" s="25"/>
      <c r="BX397" s="43">
        <f t="shared" si="44"/>
        <v>359.24</v>
      </c>
      <c r="BY397" s="199">
        <f t="shared" si="45"/>
        <v>15.097371903951595</v>
      </c>
      <c r="BZ397" s="116"/>
      <c r="CA397" s="63"/>
    </row>
    <row r="398" spans="1:79" ht="64.55" customHeight="1">
      <c r="A398" s="223" t="s">
        <v>113</v>
      </c>
      <c r="B398" s="250" t="s">
        <v>114</v>
      </c>
      <c r="C398" s="152" t="s">
        <v>153</v>
      </c>
      <c r="D398" s="224">
        <v>102039</v>
      </c>
      <c r="E398" s="41">
        <v>1086</v>
      </c>
      <c r="F398" s="324"/>
      <c r="G398" s="119"/>
      <c r="H398" s="119"/>
      <c r="I398" s="218">
        <v>44.56</v>
      </c>
      <c r="J398" s="119"/>
      <c r="K398" s="119"/>
      <c r="L398" s="218">
        <v>30.72</v>
      </c>
      <c r="M398" s="119"/>
      <c r="N398" s="218">
        <v>25.3</v>
      </c>
      <c r="O398" s="119"/>
      <c r="P398" s="119"/>
      <c r="Q398" s="119"/>
      <c r="R398" s="119"/>
      <c r="S398" s="119"/>
      <c r="T398" s="218">
        <v>3.84</v>
      </c>
      <c r="U398" s="119"/>
      <c r="V398" s="218">
        <v>0.7</v>
      </c>
      <c r="W398" s="119"/>
      <c r="X398" s="119"/>
      <c r="Y398" s="119"/>
      <c r="Z398" s="119"/>
      <c r="AA398" s="119"/>
      <c r="AB398" s="119"/>
      <c r="AC398" s="214">
        <v>4.9400000000000004</v>
      </c>
      <c r="AD398" s="183"/>
      <c r="AE398" s="183"/>
      <c r="AF398" s="183"/>
      <c r="AG398" s="221">
        <v>37.68</v>
      </c>
      <c r="AH398" s="183"/>
      <c r="AI398" s="183"/>
      <c r="AJ398" s="183"/>
      <c r="AK398" s="183"/>
      <c r="AL398" s="183"/>
      <c r="AM398" s="183"/>
      <c r="AN398" s="183"/>
      <c r="AO398" s="183"/>
      <c r="AP398" s="183"/>
      <c r="AQ398" s="183"/>
      <c r="AR398" s="183"/>
      <c r="AS398" s="183"/>
      <c r="AT398" s="141"/>
      <c r="AU398" s="179"/>
      <c r="AV398" s="180"/>
      <c r="AW398" s="180"/>
      <c r="AX398" s="183"/>
      <c r="AY398" s="183"/>
      <c r="AZ398" s="183"/>
      <c r="BA398" s="183"/>
      <c r="BB398" s="183"/>
      <c r="BC398" s="183"/>
      <c r="BD398" s="183"/>
      <c r="BE398" s="183"/>
      <c r="BF398" s="180"/>
      <c r="BG398" s="180"/>
      <c r="BH398" s="183"/>
      <c r="BI398" s="183"/>
      <c r="BJ398" s="183"/>
      <c r="BK398" s="183"/>
      <c r="BL398" s="183"/>
      <c r="BM398" s="183"/>
      <c r="BN398" s="183"/>
      <c r="BO398" s="145"/>
      <c r="BP398" s="180"/>
      <c r="BQ398" s="183"/>
      <c r="BR398" s="303"/>
      <c r="BS398" s="26">
        <f t="shared" si="43"/>
        <v>147.74</v>
      </c>
      <c r="BT398" s="164">
        <v>189</v>
      </c>
      <c r="BU398" s="101"/>
      <c r="BV398" s="101"/>
      <c r="BW398" s="25"/>
      <c r="BX398" s="43">
        <f t="shared" si="44"/>
        <v>189</v>
      </c>
      <c r="BY398" s="199">
        <f t="shared" si="45"/>
        <v>43.873611688543093</v>
      </c>
      <c r="BZ398" s="116"/>
      <c r="CA398" s="63"/>
    </row>
    <row r="399" spans="1:79" ht="63.7" customHeight="1">
      <c r="A399" s="223" t="s">
        <v>113</v>
      </c>
      <c r="B399" s="250" t="s">
        <v>114</v>
      </c>
      <c r="C399" s="152" t="s">
        <v>154</v>
      </c>
      <c r="D399" s="224">
        <v>102040</v>
      </c>
      <c r="E399" s="41">
        <v>2279</v>
      </c>
      <c r="F399" s="324"/>
      <c r="G399" s="119"/>
      <c r="H399" s="119"/>
      <c r="I399" s="218">
        <v>229.44</v>
      </c>
      <c r="J399" s="119"/>
      <c r="K399" s="119"/>
      <c r="L399" s="218">
        <v>67.64</v>
      </c>
      <c r="M399" s="218">
        <v>6</v>
      </c>
      <c r="N399" s="218">
        <v>40.98</v>
      </c>
      <c r="O399" s="218">
        <v>2.86</v>
      </c>
      <c r="P399" s="119"/>
      <c r="Q399" s="183"/>
      <c r="R399" s="183"/>
      <c r="S399" s="183"/>
      <c r="T399" s="221">
        <v>1.8</v>
      </c>
      <c r="U399" s="183"/>
      <c r="V399" s="218">
        <v>0.6</v>
      </c>
      <c r="W399" s="119"/>
      <c r="X399" s="119"/>
      <c r="Y399" s="218">
        <v>20.66</v>
      </c>
      <c r="Z399" s="218">
        <v>13.9</v>
      </c>
      <c r="AA399" s="119"/>
      <c r="AB399" s="119"/>
      <c r="AC399" s="214">
        <v>3.22</v>
      </c>
      <c r="AD399" s="183"/>
      <c r="AE399" s="183"/>
      <c r="AF399" s="183"/>
      <c r="AG399" s="221">
        <v>70.5</v>
      </c>
      <c r="AH399" s="183"/>
      <c r="AI399" s="183"/>
      <c r="AJ399" s="183"/>
      <c r="AK399" s="183"/>
      <c r="AL399" s="183"/>
      <c r="AM399" s="183"/>
      <c r="AN399" s="183"/>
      <c r="AO399" s="183"/>
      <c r="AP399" s="183"/>
      <c r="AQ399" s="183"/>
      <c r="AR399" s="141"/>
      <c r="AS399" s="141"/>
      <c r="AT399" s="141"/>
      <c r="AU399" s="179"/>
      <c r="AV399" s="180"/>
      <c r="AW399" s="180"/>
      <c r="AX399" s="141"/>
      <c r="AY399" s="141"/>
      <c r="AZ399" s="141"/>
      <c r="BA399" s="141"/>
      <c r="BB399" s="141"/>
      <c r="BC399" s="141"/>
      <c r="BD399" s="141"/>
      <c r="BE399" s="141"/>
      <c r="BF399" s="180"/>
      <c r="BG399" s="180"/>
      <c r="BH399" s="141"/>
      <c r="BI399" s="141"/>
      <c r="BJ399" s="141"/>
      <c r="BK399" s="141"/>
      <c r="BL399" s="141"/>
      <c r="BM399" s="141"/>
      <c r="BN399" s="141"/>
      <c r="BO399" s="145"/>
      <c r="BP399" s="180"/>
      <c r="BQ399" s="141"/>
      <c r="BR399" s="190"/>
      <c r="BS399" s="26">
        <f t="shared" ref="BS399:BS409" si="46">SUM(G399:BR399)</f>
        <v>457.60000000000008</v>
      </c>
      <c r="BT399" s="141">
        <v>219.11</v>
      </c>
      <c r="BU399" s="101"/>
      <c r="BV399" s="101"/>
      <c r="BW399" s="25"/>
      <c r="BX399" s="43">
        <f t="shared" si="44"/>
        <v>219.11</v>
      </c>
      <c r="BY399" s="199">
        <f t="shared" si="45"/>
        <v>67.621285336407027</v>
      </c>
      <c r="BZ399" s="116">
        <v>0.12</v>
      </c>
      <c r="CA399" s="63"/>
    </row>
    <row r="400" spans="1:79" ht="57.75" customHeight="1">
      <c r="A400" s="223" t="s">
        <v>113</v>
      </c>
      <c r="B400" s="250" t="s">
        <v>114</v>
      </c>
      <c r="C400" s="152" t="s">
        <v>155</v>
      </c>
      <c r="D400" s="224">
        <v>102041</v>
      </c>
      <c r="E400" s="41">
        <v>797</v>
      </c>
      <c r="F400" s="324"/>
      <c r="G400" s="119"/>
      <c r="H400" s="119"/>
      <c r="I400" s="218">
        <v>61.72</v>
      </c>
      <c r="J400" s="119"/>
      <c r="K400" s="119"/>
      <c r="L400" s="218">
        <v>23.68</v>
      </c>
      <c r="M400" s="218">
        <v>2.2799999999999998</v>
      </c>
      <c r="N400" s="218">
        <v>35.44</v>
      </c>
      <c r="O400" s="119"/>
      <c r="P400" s="119"/>
      <c r="Q400" s="119"/>
      <c r="R400" s="119"/>
      <c r="S400" s="119"/>
      <c r="T400" s="119"/>
      <c r="U400" s="218">
        <v>1.88</v>
      </c>
      <c r="V400" s="218">
        <v>2.78</v>
      </c>
      <c r="W400" s="119"/>
      <c r="X400" s="119"/>
      <c r="Y400" s="218">
        <v>13.56</v>
      </c>
      <c r="Z400" s="218">
        <v>9.48</v>
      </c>
      <c r="AA400" s="119"/>
      <c r="AB400" s="119"/>
      <c r="AC400" s="214">
        <v>3.5</v>
      </c>
      <c r="AD400" s="183"/>
      <c r="AE400" s="183"/>
      <c r="AF400" s="183"/>
      <c r="AG400" s="221">
        <v>26.82</v>
      </c>
      <c r="AH400" s="183"/>
      <c r="AI400" s="183"/>
      <c r="AJ400" s="183"/>
      <c r="AK400" s="183"/>
      <c r="AL400" s="183"/>
      <c r="AM400" s="183"/>
      <c r="AN400" s="183"/>
      <c r="AO400" s="183"/>
      <c r="AP400" s="183"/>
      <c r="AQ400" s="183"/>
      <c r="AR400" s="141"/>
      <c r="AS400" s="141"/>
      <c r="AT400" s="141"/>
      <c r="AU400" s="179"/>
      <c r="AV400" s="180"/>
      <c r="AW400" s="180"/>
      <c r="AX400" s="141"/>
      <c r="AY400" s="141"/>
      <c r="AZ400" s="141"/>
      <c r="BA400" s="141"/>
      <c r="BB400" s="141"/>
      <c r="BC400" s="141"/>
      <c r="BD400" s="141"/>
      <c r="BE400" s="141"/>
      <c r="BF400" s="180"/>
      <c r="BG400" s="180"/>
      <c r="BH400" s="141"/>
      <c r="BI400" s="141"/>
      <c r="BJ400" s="141"/>
      <c r="BK400" s="141"/>
      <c r="BL400" s="141"/>
      <c r="BM400" s="141"/>
      <c r="BN400" s="141"/>
      <c r="BO400" s="145"/>
      <c r="BP400" s="180"/>
      <c r="BQ400" s="141"/>
      <c r="BR400" s="190"/>
      <c r="BS400" s="26">
        <f t="shared" si="46"/>
        <v>181.14</v>
      </c>
      <c r="BT400" s="141">
        <v>135.81</v>
      </c>
      <c r="BU400" s="101"/>
      <c r="BV400" s="101"/>
      <c r="BW400" s="25"/>
      <c r="BX400" s="43">
        <f t="shared" si="44"/>
        <v>135.81</v>
      </c>
      <c r="BY400" s="199">
        <f t="shared" si="45"/>
        <v>57.15097018457169</v>
      </c>
      <c r="BZ400" s="116"/>
      <c r="CA400" s="63"/>
    </row>
    <row r="401" spans="1:82" ht="57.75" customHeight="1">
      <c r="A401" s="223" t="s">
        <v>113</v>
      </c>
      <c r="B401" s="211" t="s">
        <v>114</v>
      </c>
      <c r="C401" s="152" t="s">
        <v>156</v>
      </c>
      <c r="D401" s="224">
        <v>102042</v>
      </c>
      <c r="E401" s="41">
        <v>1363</v>
      </c>
      <c r="F401" s="324"/>
      <c r="G401" s="119"/>
      <c r="H401" s="119"/>
      <c r="I401" s="218">
        <v>20.78</v>
      </c>
      <c r="J401" s="119"/>
      <c r="K401" s="119"/>
      <c r="L401" s="119"/>
      <c r="M401" s="119"/>
      <c r="N401" s="119"/>
      <c r="O401" s="119"/>
      <c r="P401" s="119"/>
      <c r="Q401" s="119"/>
      <c r="R401" s="119"/>
      <c r="S401" s="119"/>
      <c r="T401" s="119"/>
      <c r="U401" s="119"/>
      <c r="V401" s="119"/>
      <c r="W401" s="119"/>
      <c r="X401" s="119"/>
      <c r="Y401" s="119"/>
      <c r="Z401" s="119"/>
      <c r="AA401" s="119"/>
      <c r="AB401" s="119"/>
      <c r="AC401" s="145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Q401" s="183"/>
      <c r="AR401" s="141"/>
      <c r="AS401" s="141"/>
      <c r="AT401" s="141"/>
      <c r="AU401" s="179"/>
      <c r="AV401" s="180"/>
      <c r="AW401" s="180"/>
      <c r="AX401" s="141"/>
      <c r="AY401" s="141"/>
      <c r="AZ401" s="141"/>
      <c r="BA401" s="141"/>
      <c r="BB401" s="141"/>
      <c r="BC401" s="141"/>
      <c r="BD401" s="141"/>
      <c r="BE401" s="141"/>
      <c r="BF401" s="180"/>
      <c r="BG401" s="180"/>
      <c r="BH401" s="141"/>
      <c r="BI401" s="141"/>
      <c r="BJ401" s="141"/>
      <c r="BK401" s="141"/>
      <c r="BL401" s="141"/>
      <c r="BM401" s="141"/>
      <c r="BN401" s="141"/>
      <c r="BO401" s="145"/>
      <c r="BP401" s="180"/>
      <c r="BQ401" s="141"/>
      <c r="BR401" s="190"/>
      <c r="BS401" s="26">
        <f t="shared" si="46"/>
        <v>20.78</v>
      </c>
      <c r="BT401" s="164">
        <v>120.77</v>
      </c>
      <c r="BU401" s="101"/>
      <c r="BV401" s="101"/>
      <c r="BW401" s="25"/>
      <c r="BX401" s="43">
        <f t="shared" si="44"/>
        <v>120.77</v>
      </c>
      <c r="BY401" s="199">
        <f t="shared" si="45"/>
        <v>14.680324973507593</v>
      </c>
      <c r="BZ401" s="116"/>
      <c r="CA401" s="63"/>
    </row>
    <row r="402" spans="1:82" ht="73.55" customHeight="1">
      <c r="A402" s="223" t="s">
        <v>113</v>
      </c>
      <c r="B402" s="211" t="s">
        <v>114</v>
      </c>
      <c r="C402" s="152" t="s">
        <v>157</v>
      </c>
      <c r="D402" s="224">
        <v>102043</v>
      </c>
      <c r="E402" s="41">
        <v>2329</v>
      </c>
      <c r="F402" s="324"/>
      <c r="G402" s="119"/>
      <c r="H402" s="119"/>
      <c r="I402" s="218">
        <v>178.1</v>
      </c>
      <c r="J402" s="119"/>
      <c r="K402" s="119"/>
      <c r="L402" s="183"/>
      <c r="M402" s="183"/>
      <c r="N402" s="183"/>
      <c r="O402" s="183"/>
      <c r="P402" s="119"/>
      <c r="Q402" s="119"/>
      <c r="R402" s="119"/>
      <c r="S402" s="119"/>
      <c r="T402" s="119"/>
      <c r="U402" s="119"/>
      <c r="V402" s="119"/>
      <c r="W402" s="119"/>
      <c r="X402" s="119"/>
      <c r="Y402" s="119"/>
      <c r="Z402" s="119"/>
      <c r="AA402" s="119"/>
      <c r="AB402" s="119"/>
      <c r="AC402" s="145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Q402" s="183"/>
      <c r="AR402" s="141"/>
      <c r="AS402" s="141"/>
      <c r="AT402" s="141"/>
      <c r="AU402" s="179"/>
      <c r="AV402" s="180"/>
      <c r="AW402" s="180"/>
      <c r="AX402" s="141"/>
      <c r="AY402" s="141"/>
      <c r="AZ402" s="141"/>
      <c r="BA402" s="141"/>
      <c r="BB402" s="141"/>
      <c r="BC402" s="141"/>
      <c r="BD402" s="141"/>
      <c r="BE402" s="141"/>
      <c r="BF402" s="180"/>
      <c r="BG402" s="180"/>
      <c r="BH402" s="141"/>
      <c r="BI402" s="141"/>
      <c r="BJ402" s="141"/>
      <c r="BK402" s="141"/>
      <c r="BL402" s="141"/>
      <c r="BM402" s="141"/>
      <c r="BN402" s="141"/>
      <c r="BO402" s="145"/>
      <c r="BP402" s="180"/>
      <c r="BQ402" s="141"/>
      <c r="BR402" s="190"/>
      <c r="BS402" s="26">
        <f t="shared" si="46"/>
        <v>178.1</v>
      </c>
      <c r="BT402" s="164">
        <v>170.1</v>
      </c>
      <c r="BU402" s="101"/>
      <c r="BV402" s="101"/>
      <c r="BW402" s="25"/>
      <c r="BX402" s="43">
        <f t="shared" si="44"/>
        <v>170.1</v>
      </c>
      <c r="BY402" s="199">
        <f t="shared" si="45"/>
        <v>51.148765077541647</v>
      </c>
      <c r="BZ402" s="116"/>
      <c r="CA402" s="63"/>
    </row>
    <row r="403" spans="1:82" ht="62.5" customHeight="1">
      <c r="A403" s="231" t="s">
        <v>113</v>
      </c>
      <c r="B403" s="250" t="s">
        <v>114</v>
      </c>
      <c r="C403" s="152" t="s">
        <v>158</v>
      </c>
      <c r="D403" s="151">
        <v>102044</v>
      </c>
      <c r="E403" s="41">
        <v>5956</v>
      </c>
      <c r="F403" s="147"/>
      <c r="G403" s="101"/>
      <c r="H403" s="101"/>
      <c r="I403" s="143">
        <v>866.04</v>
      </c>
      <c r="J403" s="101"/>
      <c r="K403" s="143">
        <v>66.64</v>
      </c>
      <c r="L403" s="143">
        <v>75.040000000000006</v>
      </c>
      <c r="M403" s="143">
        <v>317.69</v>
      </c>
      <c r="N403" s="101"/>
      <c r="O403" s="143">
        <v>392.08</v>
      </c>
      <c r="P403" s="101"/>
      <c r="Q403" s="143">
        <v>13.9</v>
      </c>
      <c r="R403" s="101"/>
      <c r="S403" s="101"/>
      <c r="T403" s="101"/>
      <c r="U403" s="101"/>
      <c r="V403" s="101"/>
      <c r="W403" s="101"/>
      <c r="X403" s="143">
        <v>98.74</v>
      </c>
      <c r="Y403" s="143">
        <v>11.52</v>
      </c>
      <c r="Z403" s="101"/>
      <c r="AA403" s="101"/>
      <c r="AB403" s="143">
        <v>26.14</v>
      </c>
      <c r="AC403" s="214">
        <v>19.18</v>
      </c>
      <c r="AD403" s="141"/>
      <c r="AE403" s="141"/>
      <c r="AF403" s="141"/>
      <c r="AG403" s="164">
        <v>2.08</v>
      </c>
      <c r="AH403" s="141"/>
      <c r="AI403" s="141"/>
      <c r="AJ403" s="141"/>
      <c r="AK403" s="141"/>
      <c r="AL403" s="141"/>
      <c r="AM403" s="141"/>
      <c r="AN403" s="141"/>
      <c r="AO403" s="141"/>
      <c r="AP403" s="141"/>
      <c r="AQ403" s="141"/>
      <c r="AR403" s="141"/>
      <c r="AS403" s="141"/>
      <c r="AT403" s="141"/>
      <c r="AU403" s="179"/>
      <c r="AV403" s="180"/>
      <c r="AW403" s="180"/>
      <c r="AX403" s="141"/>
      <c r="AY403" s="141"/>
      <c r="AZ403" s="141"/>
      <c r="BA403" s="141"/>
      <c r="BB403" s="141"/>
      <c r="BC403" s="141"/>
      <c r="BD403" s="141"/>
      <c r="BE403" s="141"/>
      <c r="BF403" s="180"/>
      <c r="BG403" s="180"/>
      <c r="BH403" s="141"/>
      <c r="BI403" s="141"/>
      <c r="BJ403" s="141"/>
      <c r="BK403" s="141"/>
      <c r="BL403" s="141"/>
      <c r="BM403" s="141"/>
      <c r="BN403" s="141"/>
      <c r="BO403" s="145"/>
      <c r="BP403" s="180"/>
      <c r="BQ403" s="141"/>
      <c r="BR403" s="190"/>
      <c r="BS403" s="26">
        <f t="shared" si="46"/>
        <v>1889.05</v>
      </c>
      <c r="BT403" s="141">
        <v>1470.51</v>
      </c>
      <c r="BU403" s="101"/>
      <c r="BV403" s="101"/>
      <c r="BW403" s="25"/>
      <c r="BX403" s="43">
        <f t="shared" si="44"/>
        <v>1470.51</v>
      </c>
      <c r="BY403" s="199">
        <f t="shared" si="45"/>
        <v>56.229089523628097</v>
      </c>
      <c r="BZ403" s="116"/>
      <c r="CA403" s="63"/>
    </row>
    <row r="404" spans="1:82" ht="63.7" customHeight="1">
      <c r="A404" s="223" t="s">
        <v>113</v>
      </c>
      <c r="B404" s="211" t="s">
        <v>114</v>
      </c>
      <c r="C404" s="152" t="s">
        <v>159</v>
      </c>
      <c r="D404" s="224">
        <v>102045</v>
      </c>
      <c r="E404" s="41">
        <v>745</v>
      </c>
      <c r="F404" s="147"/>
      <c r="G404" s="101"/>
      <c r="H404" s="101"/>
      <c r="I404" s="343" t="s">
        <v>555</v>
      </c>
      <c r="J404" s="344"/>
      <c r="K404" s="344"/>
      <c r="L404" s="344"/>
      <c r="M404" s="344"/>
      <c r="N404" s="344"/>
      <c r="O404" s="344"/>
      <c r="P404" s="344"/>
      <c r="Q404" s="344"/>
      <c r="R404" s="344"/>
      <c r="S404" s="344"/>
      <c r="T404" s="344"/>
      <c r="U404" s="344"/>
      <c r="V404" s="344"/>
      <c r="W404" s="344"/>
      <c r="X404" s="344"/>
      <c r="Y404" s="344"/>
      <c r="Z404" s="344"/>
      <c r="AA404" s="344"/>
      <c r="AB404" s="344"/>
      <c r="AC404" s="344"/>
      <c r="AD404" s="344"/>
      <c r="AE404" s="344"/>
      <c r="AF404" s="344"/>
      <c r="AG404" s="344"/>
      <c r="AH404" s="344"/>
      <c r="AI404" s="344"/>
      <c r="AJ404" s="344"/>
      <c r="AK404" s="344"/>
      <c r="AL404" s="344"/>
      <c r="AM404" s="344"/>
      <c r="AN404" s="344"/>
      <c r="AO404" s="344"/>
      <c r="AP404" s="344"/>
      <c r="AQ404" s="344"/>
      <c r="AR404" s="344"/>
      <c r="AS404" s="344"/>
      <c r="AT404" s="344"/>
      <c r="AU404" s="344"/>
      <c r="AV404" s="344"/>
      <c r="AW404" s="344"/>
      <c r="AX404" s="344"/>
      <c r="AY404" s="344"/>
      <c r="AZ404" s="344"/>
      <c r="BA404" s="344"/>
      <c r="BB404" s="344"/>
      <c r="BC404" s="344"/>
      <c r="BD404" s="344"/>
      <c r="BE404" s="344"/>
      <c r="BF404" s="344"/>
      <c r="BG404" s="344"/>
      <c r="BH404" s="344"/>
      <c r="BI404" s="344"/>
      <c r="BJ404" s="344"/>
      <c r="BK404" s="344"/>
      <c r="BL404" s="344"/>
      <c r="BM404" s="344"/>
      <c r="BN404" s="344"/>
      <c r="BO404" s="344"/>
      <c r="BP404" s="344"/>
      <c r="BQ404" s="344"/>
      <c r="BR404" s="345"/>
      <c r="BS404" s="26">
        <f t="shared" si="46"/>
        <v>0</v>
      </c>
      <c r="BT404" s="164">
        <v>96.87</v>
      </c>
      <c r="BU404" s="101"/>
      <c r="BV404" s="101"/>
      <c r="BW404" s="25"/>
      <c r="BX404" s="43">
        <f t="shared" si="44"/>
        <v>96.87</v>
      </c>
      <c r="BY404" s="199">
        <f t="shared" si="45"/>
        <v>0</v>
      </c>
      <c r="BZ404" s="116"/>
      <c r="CA404" s="63"/>
    </row>
    <row r="405" spans="1:82" ht="53.5" customHeight="1">
      <c r="A405" s="231" t="s">
        <v>113</v>
      </c>
      <c r="B405" s="250" t="s">
        <v>114</v>
      </c>
      <c r="C405" s="155" t="s">
        <v>160</v>
      </c>
      <c r="D405" s="151">
        <v>102046</v>
      </c>
      <c r="E405" s="41">
        <v>963</v>
      </c>
      <c r="F405" s="147"/>
      <c r="G405" s="101"/>
      <c r="H405" s="101"/>
      <c r="I405" s="143">
        <v>76.14</v>
      </c>
      <c r="J405" s="101"/>
      <c r="K405" s="143">
        <v>4.34</v>
      </c>
      <c r="L405" s="143">
        <v>21</v>
      </c>
      <c r="M405" s="101"/>
      <c r="N405" s="143">
        <v>32.04</v>
      </c>
      <c r="O405" s="141"/>
      <c r="P405" s="141"/>
      <c r="Q405" s="141"/>
      <c r="R405" s="141"/>
      <c r="S405" s="141"/>
      <c r="T405" s="141"/>
      <c r="U405" s="143">
        <v>6.08</v>
      </c>
      <c r="V405" s="101"/>
      <c r="W405" s="101"/>
      <c r="X405" s="101"/>
      <c r="Y405" s="143">
        <v>0.52</v>
      </c>
      <c r="Z405" s="143">
        <v>0.82</v>
      </c>
      <c r="AA405" s="101"/>
      <c r="AB405" s="101"/>
      <c r="AC405" s="214">
        <v>29.28</v>
      </c>
      <c r="AD405" s="141"/>
      <c r="AE405" s="141"/>
      <c r="AF405" s="141"/>
      <c r="AG405" s="164">
        <v>23.5</v>
      </c>
      <c r="AH405" s="141"/>
      <c r="AI405" s="141"/>
      <c r="AJ405" s="141"/>
      <c r="AK405" s="141"/>
      <c r="AL405" s="141"/>
      <c r="AM405" s="141"/>
      <c r="AN405" s="141"/>
      <c r="AO405" s="141"/>
      <c r="AP405" s="141"/>
      <c r="AQ405" s="141"/>
      <c r="AR405" s="141"/>
      <c r="AS405" s="141"/>
      <c r="AT405" s="141"/>
      <c r="AU405" s="179"/>
      <c r="AV405" s="180"/>
      <c r="AW405" s="180"/>
      <c r="AX405" s="141"/>
      <c r="AY405" s="141"/>
      <c r="AZ405" s="141"/>
      <c r="BA405" s="141"/>
      <c r="BB405" s="141"/>
      <c r="BC405" s="141"/>
      <c r="BD405" s="141"/>
      <c r="BE405" s="141"/>
      <c r="BF405" s="180"/>
      <c r="BG405" s="180"/>
      <c r="BH405" s="141"/>
      <c r="BI405" s="141"/>
      <c r="BJ405" s="141"/>
      <c r="BK405" s="141"/>
      <c r="BL405" s="141"/>
      <c r="BM405" s="141"/>
      <c r="BN405" s="141"/>
      <c r="BO405" s="145"/>
      <c r="BP405" s="180"/>
      <c r="BQ405" s="141"/>
      <c r="BR405" s="190"/>
      <c r="BS405" s="26">
        <f t="shared" si="46"/>
        <v>193.72000000000003</v>
      </c>
      <c r="BT405" s="164">
        <v>73.59</v>
      </c>
      <c r="BU405" s="101"/>
      <c r="BV405" s="101"/>
      <c r="BW405" s="25"/>
      <c r="BX405" s="43">
        <f t="shared" si="44"/>
        <v>73.59</v>
      </c>
      <c r="BY405" s="199">
        <f t="shared" si="45"/>
        <v>72.470165725187968</v>
      </c>
      <c r="BZ405" s="116"/>
      <c r="CA405" s="63"/>
    </row>
    <row r="406" spans="1:82" ht="72.7" customHeight="1">
      <c r="A406" s="223" t="s">
        <v>113</v>
      </c>
      <c r="B406" s="250" t="s">
        <v>114</v>
      </c>
      <c r="C406" s="155" t="s">
        <v>161</v>
      </c>
      <c r="D406" s="151">
        <v>102047</v>
      </c>
      <c r="E406" s="41">
        <v>31407</v>
      </c>
      <c r="F406" s="147"/>
      <c r="G406" s="101"/>
      <c r="H406" s="101"/>
      <c r="I406" s="143">
        <v>3873.26</v>
      </c>
      <c r="J406" s="101"/>
      <c r="K406" s="101"/>
      <c r="L406" s="143">
        <v>1057.0909999999999</v>
      </c>
      <c r="M406" s="143">
        <v>389.07600000000002</v>
      </c>
      <c r="N406" s="143">
        <v>993.97</v>
      </c>
      <c r="O406" s="101"/>
      <c r="P406" s="101"/>
      <c r="Q406" s="143">
        <v>0.32</v>
      </c>
      <c r="R406" s="143">
        <v>50.87</v>
      </c>
      <c r="S406" s="101"/>
      <c r="T406" s="143">
        <v>44.13</v>
      </c>
      <c r="U406" s="143">
        <v>42.26</v>
      </c>
      <c r="V406" s="143">
        <v>42.42</v>
      </c>
      <c r="W406" s="101"/>
      <c r="X406" s="101"/>
      <c r="Y406" s="101"/>
      <c r="Z406" s="143">
        <v>0.66</v>
      </c>
      <c r="AA406" s="101"/>
      <c r="AB406" s="101"/>
      <c r="AC406" s="214">
        <v>416</v>
      </c>
      <c r="AD406" s="141"/>
      <c r="AE406" s="141"/>
      <c r="AF406" s="141"/>
      <c r="AG406" s="164">
        <v>1088.1600000000001</v>
      </c>
      <c r="AH406" s="141"/>
      <c r="AI406" s="164">
        <v>2.88</v>
      </c>
      <c r="AJ406" s="141"/>
      <c r="AK406" s="141"/>
      <c r="AL406" s="141"/>
      <c r="AM406" s="164">
        <v>1.2</v>
      </c>
      <c r="AN406" s="141"/>
      <c r="AO406" s="141"/>
      <c r="AP406" s="164">
        <v>9.0500000000000007</v>
      </c>
      <c r="AQ406" s="141"/>
      <c r="AR406" s="141"/>
      <c r="AS406" s="141"/>
      <c r="AT406" s="164">
        <v>1.37</v>
      </c>
      <c r="AU406" s="179"/>
      <c r="AV406" s="180"/>
      <c r="AW406" s="180"/>
      <c r="AX406" s="141"/>
      <c r="AY406" s="141"/>
      <c r="AZ406" s="141"/>
      <c r="BA406" s="141"/>
      <c r="BB406" s="141"/>
      <c r="BC406" s="141"/>
      <c r="BD406" s="141"/>
      <c r="BE406" s="141"/>
      <c r="BF406" s="180"/>
      <c r="BG406" s="180"/>
      <c r="BH406" s="141"/>
      <c r="BI406" s="141"/>
      <c r="BJ406" s="141"/>
      <c r="BK406" s="141"/>
      <c r="BL406" s="141"/>
      <c r="BM406" s="141"/>
      <c r="BN406" s="141"/>
      <c r="BO406" s="164">
        <v>1271.19</v>
      </c>
      <c r="BP406" s="180"/>
      <c r="BQ406" s="141"/>
      <c r="BR406" s="190"/>
      <c r="BS406" s="26">
        <f t="shared" si="46"/>
        <v>9283.9070000000011</v>
      </c>
      <c r="BT406" s="182">
        <v>4590.54</v>
      </c>
      <c r="BU406" s="101"/>
      <c r="BV406" s="101"/>
      <c r="BW406" s="25"/>
      <c r="BX406" s="43">
        <f t="shared" si="44"/>
        <v>4590.54</v>
      </c>
      <c r="BY406" s="199">
        <f t="shared" si="45"/>
        <v>66.913708344556014</v>
      </c>
      <c r="BZ406" s="116"/>
      <c r="CA406" s="63"/>
    </row>
    <row r="407" spans="1:82" ht="63.2" customHeight="1">
      <c r="A407" s="223" t="s">
        <v>113</v>
      </c>
      <c r="B407" s="250" t="s">
        <v>114</v>
      </c>
      <c r="C407" s="155" t="s">
        <v>162</v>
      </c>
      <c r="D407" s="151">
        <v>102048</v>
      </c>
      <c r="E407" s="41">
        <v>672</v>
      </c>
      <c r="F407" s="147"/>
      <c r="G407" s="101"/>
      <c r="H407" s="101"/>
      <c r="I407" s="101"/>
      <c r="J407" s="101"/>
      <c r="K407" s="101"/>
      <c r="L407" s="143">
        <v>8.1199999999999992</v>
      </c>
      <c r="M407" s="143">
        <v>8.27</v>
      </c>
      <c r="N407" s="143">
        <v>8.98</v>
      </c>
      <c r="O407" s="101"/>
      <c r="P407" s="101"/>
      <c r="Q407" s="101"/>
      <c r="R407" s="101"/>
      <c r="S407" s="101"/>
      <c r="T407" s="143">
        <v>0.56000000000000005</v>
      </c>
      <c r="U407" s="101"/>
      <c r="V407" s="101"/>
      <c r="W407" s="101"/>
      <c r="X407" s="143">
        <v>1.58</v>
      </c>
      <c r="Y407" s="101"/>
      <c r="Z407" s="101"/>
      <c r="AA407" s="101"/>
      <c r="AB407" s="143">
        <v>0.5</v>
      </c>
      <c r="AC407" s="214">
        <v>2.02</v>
      </c>
      <c r="AD407" s="141"/>
      <c r="AE407" s="141"/>
      <c r="AF407" s="141"/>
      <c r="AG407" s="164">
        <v>36.450000000000003</v>
      </c>
      <c r="AH407" s="141"/>
      <c r="AI407" s="141"/>
      <c r="AJ407" s="141"/>
      <c r="AK407" s="141"/>
      <c r="AL407" s="141"/>
      <c r="AM407" s="141"/>
      <c r="AN407" s="141"/>
      <c r="AO407" s="141"/>
      <c r="AP407" s="141"/>
      <c r="AQ407" s="141"/>
      <c r="AR407" s="141"/>
      <c r="AS407" s="141"/>
      <c r="AT407" s="141"/>
      <c r="AU407" s="141"/>
      <c r="AV407" s="141"/>
      <c r="AW407" s="141"/>
      <c r="AX407" s="141"/>
      <c r="AY407" s="141"/>
      <c r="AZ407" s="141"/>
      <c r="BA407" s="141"/>
      <c r="BB407" s="141"/>
      <c r="BC407" s="141"/>
      <c r="BD407" s="141"/>
      <c r="BE407" s="141"/>
      <c r="BF407" s="141"/>
      <c r="BG407" s="141"/>
      <c r="BH407" s="141"/>
      <c r="BI407" s="141"/>
      <c r="BJ407" s="141"/>
      <c r="BK407" s="141"/>
      <c r="BL407" s="141"/>
      <c r="BM407" s="141"/>
      <c r="BN407" s="141"/>
      <c r="BO407" s="141"/>
      <c r="BP407" s="141"/>
      <c r="BQ407" s="141"/>
      <c r="BR407" s="141"/>
      <c r="BS407" s="78">
        <f t="shared" si="46"/>
        <v>66.48</v>
      </c>
      <c r="BT407" s="182">
        <v>136.94</v>
      </c>
      <c r="BU407" s="101"/>
      <c r="BV407" s="101"/>
      <c r="BW407" s="25"/>
      <c r="BX407" s="43">
        <f t="shared" si="44"/>
        <v>136.94</v>
      </c>
      <c r="BY407" s="199">
        <f t="shared" si="45"/>
        <v>32.681152295742798</v>
      </c>
      <c r="BZ407" s="116"/>
      <c r="CA407" s="63"/>
    </row>
    <row r="408" spans="1:82" ht="61.15" customHeight="1">
      <c r="A408" s="223" t="s">
        <v>113</v>
      </c>
      <c r="B408" s="250" t="s">
        <v>114</v>
      </c>
      <c r="C408" s="155" t="s">
        <v>163</v>
      </c>
      <c r="D408" s="224">
        <v>102049</v>
      </c>
      <c r="E408" s="41">
        <v>1754</v>
      </c>
      <c r="F408" s="147"/>
      <c r="G408" s="101"/>
      <c r="H408" s="101"/>
      <c r="I408" s="215">
        <v>278.14</v>
      </c>
      <c r="J408" s="47"/>
      <c r="K408" s="47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145"/>
      <c r="AD408" s="141"/>
      <c r="AE408" s="141"/>
      <c r="AF408" s="141"/>
      <c r="AG408" s="141"/>
      <c r="AH408" s="141"/>
      <c r="AI408" s="141"/>
      <c r="AJ408" s="141"/>
      <c r="AK408" s="141"/>
      <c r="AL408" s="141"/>
      <c r="AM408" s="141"/>
      <c r="AN408" s="141"/>
      <c r="AO408" s="141"/>
      <c r="AP408" s="141"/>
      <c r="AQ408" s="141"/>
      <c r="AR408" s="141"/>
      <c r="AS408" s="141"/>
      <c r="AT408" s="141"/>
      <c r="AU408" s="179"/>
      <c r="AV408" s="180"/>
      <c r="AW408" s="180"/>
      <c r="AX408" s="141"/>
      <c r="AY408" s="141"/>
      <c r="AZ408" s="141"/>
      <c r="BA408" s="141"/>
      <c r="BB408" s="141"/>
      <c r="BC408" s="141"/>
      <c r="BD408" s="141"/>
      <c r="BE408" s="141"/>
      <c r="BF408" s="180"/>
      <c r="BG408" s="180"/>
      <c r="BH408" s="141"/>
      <c r="BI408" s="141"/>
      <c r="BJ408" s="141"/>
      <c r="BK408" s="141"/>
      <c r="BL408" s="141"/>
      <c r="BM408" s="141"/>
      <c r="BN408" s="141"/>
      <c r="BO408" s="145"/>
      <c r="BP408" s="180"/>
      <c r="BQ408" s="141"/>
      <c r="BR408" s="190"/>
      <c r="BS408" s="26">
        <f t="shared" si="46"/>
        <v>278.14</v>
      </c>
      <c r="BT408" s="182">
        <v>306.39999999999998</v>
      </c>
      <c r="BU408" s="101"/>
      <c r="BV408" s="101"/>
      <c r="BW408" s="25"/>
      <c r="BX408" s="43">
        <f t="shared" si="44"/>
        <v>306.39999999999998</v>
      </c>
      <c r="BY408" s="199">
        <f t="shared" si="45"/>
        <v>47.582714613200125</v>
      </c>
      <c r="BZ408" s="116"/>
      <c r="CA408" s="63"/>
    </row>
    <row r="409" spans="1:82" ht="56.4" customHeight="1">
      <c r="A409" s="232" t="s">
        <v>113</v>
      </c>
      <c r="B409" s="151" t="s">
        <v>114</v>
      </c>
      <c r="C409" s="155" t="s">
        <v>164</v>
      </c>
      <c r="D409" s="151">
        <v>102050</v>
      </c>
      <c r="E409" s="41">
        <v>1846</v>
      </c>
      <c r="F409" s="147"/>
      <c r="G409" s="101"/>
      <c r="H409" s="101"/>
      <c r="I409" s="101"/>
      <c r="J409" s="101"/>
      <c r="K409" s="101"/>
      <c r="L409" s="143">
        <v>33.06</v>
      </c>
      <c r="M409" s="143">
        <v>21.74</v>
      </c>
      <c r="N409" s="143">
        <v>59.61</v>
      </c>
      <c r="O409" s="143">
        <v>57.72</v>
      </c>
      <c r="P409" s="101"/>
      <c r="Q409" s="143">
        <v>1.28</v>
      </c>
      <c r="R409" s="101"/>
      <c r="S409" s="101"/>
      <c r="T409" s="101"/>
      <c r="U409" s="101"/>
      <c r="V409" s="101"/>
      <c r="W409" s="101"/>
      <c r="X409" s="143">
        <v>7.24</v>
      </c>
      <c r="Y409" s="101"/>
      <c r="Z409" s="101"/>
      <c r="AA409" s="101"/>
      <c r="AB409" s="143">
        <v>9.0399999999999991</v>
      </c>
      <c r="AC409" s="145"/>
      <c r="AD409" s="141"/>
      <c r="AE409" s="141"/>
      <c r="AF409" s="141"/>
      <c r="AG409" s="141"/>
      <c r="AH409" s="141"/>
      <c r="AI409" s="141"/>
      <c r="AJ409" s="141"/>
      <c r="AK409" s="141"/>
      <c r="AL409" s="141"/>
      <c r="AM409" s="141"/>
      <c r="AN409" s="141"/>
      <c r="AO409" s="141"/>
      <c r="AP409" s="141"/>
      <c r="AQ409" s="141"/>
      <c r="AR409" s="141"/>
      <c r="AS409" s="141"/>
      <c r="AT409" s="141"/>
      <c r="AU409" s="179"/>
      <c r="AV409" s="180"/>
      <c r="AW409" s="180"/>
      <c r="AX409" s="141"/>
      <c r="AY409" s="141"/>
      <c r="AZ409" s="141"/>
      <c r="BA409" s="141"/>
      <c r="BB409" s="141"/>
      <c r="BC409" s="141"/>
      <c r="BD409" s="141"/>
      <c r="BE409" s="141"/>
      <c r="BF409" s="180"/>
      <c r="BG409" s="180"/>
      <c r="BH409" s="141"/>
      <c r="BI409" s="141"/>
      <c r="BJ409" s="141"/>
      <c r="BK409" s="141"/>
      <c r="BL409" s="141"/>
      <c r="BM409" s="141"/>
      <c r="BN409" s="141"/>
      <c r="BO409" s="145"/>
      <c r="BP409" s="180"/>
      <c r="BQ409" s="141"/>
      <c r="BR409" s="190"/>
      <c r="BS409" s="26">
        <f t="shared" si="46"/>
        <v>189.69</v>
      </c>
      <c r="BT409" s="233">
        <v>230.74</v>
      </c>
      <c r="BU409" s="101"/>
      <c r="BV409" s="101"/>
      <c r="BW409" s="25"/>
      <c r="BX409" s="43">
        <f t="shared" si="44"/>
        <v>230.74</v>
      </c>
      <c r="BY409" s="199">
        <f t="shared" si="45"/>
        <v>45.118093380586544</v>
      </c>
      <c r="BZ409" s="116"/>
      <c r="CA409" s="63"/>
    </row>
    <row r="410" spans="1:82" ht="19.05" customHeight="1">
      <c r="A410" s="312"/>
      <c r="B410" s="313"/>
      <c r="C410" s="314"/>
      <c r="D410" s="313"/>
      <c r="E410" s="315"/>
      <c r="F410" s="328"/>
      <c r="G410" s="316"/>
      <c r="H410" s="316"/>
      <c r="I410" s="316"/>
      <c r="J410" s="316"/>
      <c r="K410" s="316"/>
      <c r="L410" s="317"/>
      <c r="M410" s="317"/>
      <c r="N410" s="317"/>
      <c r="O410" s="317"/>
      <c r="P410" s="316"/>
      <c r="Q410" s="317"/>
      <c r="R410" s="316"/>
      <c r="S410" s="316"/>
      <c r="T410" s="316"/>
      <c r="U410" s="316"/>
      <c r="V410" s="316"/>
      <c r="W410" s="316"/>
      <c r="X410" s="317"/>
      <c r="Y410" s="316"/>
      <c r="Z410" s="316"/>
      <c r="AA410" s="316"/>
      <c r="AB410" s="317"/>
      <c r="AC410" s="318"/>
      <c r="AD410" s="319"/>
      <c r="AE410" s="319"/>
      <c r="AF410" s="319"/>
      <c r="AG410" s="319"/>
      <c r="AH410" s="319"/>
      <c r="AI410" s="319"/>
      <c r="AJ410" s="319"/>
      <c r="AK410" s="319"/>
      <c r="AL410" s="319"/>
      <c r="AM410" s="319"/>
      <c r="AN410" s="319"/>
      <c r="AO410" s="319"/>
      <c r="AP410" s="319"/>
      <c r="AQ410" s="319"/>
      <c r="AR410" s="319"/>
      <c r="AS410" s="319"/>
      <c r="AT410" s="319"/>
      <c r="AU410" s="320"/>
      <c r="AV410" s="321"/>
      <c r="AW410" s="321"/>
      <c r="AX410" s="319"/>
      <c r="AY410" s="319"/>
      <c r="AZ410" s="319"/>
      <c r="BA410" s="319"/>
      <c r="BB410" s="319"/>
      <c r="BC410" s="319"/>
      <c r="BD410" s="319"/>
      <c r="BE410" s="319"/>
      <c r="BF410" s="321"/>
      <c r="BG410" s="321"/>
      <c r="BH410" s="319"/>
      <c r="BI410" s="319"/>
      <c r="BJ410" s="319"/>
      <c r="BK410" s="319"/>
      <c r="BL410" s="319"/>
      <c r="BM410" s="319"/>
      <c r="BN410" s="319"/>
      <c r="BO410" s="318"/>
      <c r="BP410" s="321"/>
      <c r="BQ410" s="319"/>
      <c r="BR410" s="319"/>
      <c r="BS410" s="316"/>
      <c r="BT410" s="322"/>
      <c r="BU410" s="316"/>
      <c r="BV410" s="316"/>
      <c r="BW410" s="316"/>
      <c r="BX410" s="65"/>
      <c r="BY410" s="307"/>
      <c r="BZ410" s="63"/>
      <c r="CA410" s="63"/>
    </row>
    <row r="411" spans="1:82" ht="21.1" customHeight="1">
      <c r="A411" s="312"/>
      <c r="B411" s="313"/>
      <c r="C411" s="314"/>
      <c r="D411" s="313"/>
      <c r="E411" s="315"/>
      <c r="F411" s="328"/>
      <c r="G411" s="316"/>
      <c r="H411" s="316"/>
      <c r="I411" s="316"/>
      <c r="J411" s="316"/>
      <c r="K411" s="316"/>
      <c r="L411" s="317"/>
      <c r="M411" s="317"/>
      <c r="N411" s="317"/>
      <c r="O411" s="317"/>
      <c r="P411" s="316"/>
      <c r="Q411" s="317"/>
      <c r="R411" s="316"/>
      <c r="S411" s="316"/>
      <c r="T411" s="316"/>
      <c r="U411" s="316"/>
      <c r="V411" s="316"/>
      <c r="W411" s="316"/>
      <c r="X411" s="317"/>
      <c r="Y411" s="316"/>
      <c r="Z411" s="316"/>
      <c r="AA411" s="316"/>
      <c r="AB411" s="317"/>
      <c r="AC411" s="318"/>
      <c r="AD411" s="319"/>
      <c r="AE411" s="319"/>
      <c r="AF411" s="319"/>
      <c r="AG411" s="319"/>
      <c r="AH411" s="319"/>
      <c r="AI411" s="319"/>
      <c r="AJ411" s="319"/>
      <c r="AK411" s="319"/>
      <c r="AL411" s="319"/>
      <c r="AM411" s="319"/>
      <c r="AN411" s="319"/>
      <c r="AO411" s="319"/>
      <c r="AP411" s="319"/>
      <c r="AQ411" s="319"/>
      <c r="AR411" s="319"/>
      <c r="AS411" s="319"/>
      <c r="AT411" s="319"/>
      <c r="AU411" s="320"/>
      <c r="AV411" s="321"/>
      <c r="AW411" s="321"/>
      <c r="AX411" s="319"/>
      <c r="AY411" s="319"/>
      <c r="AZ411" s="319"/>
      <c r="BA411" s="319"/>
      <c r="BB411" s="319"/>
      <c r="BC411" s="319"/>
      <c r="BD411" s="319"/>
      <c r="BE411" s="319"/>
      <c r="BF411" s="321"/>
      <c r="BG411" s="321"/>
      <c r="BH411" s="319"/>
      <c r="BI411" s="319"/>
      <c r="BJ411" s="319"/>
      <c r="BK411" s="319"/>
      <c r="BL411" s="319"/>
      <c r="BM411" s="319"/>
      <c r="BN411" s="319"/>
      <c r="BO411" s="318"/>
      <c r="BP411" s="321"/>
      <c r="BQ411" s="319"/>
      <c r="BR411" s="319"/>
      <c r="BS411" s="316"/>
      <c r="BT411" s="322"/>
      <c r="BU411" s="316"/>
      <c r="BV411" s="316"/>
      <c r="BW411" s="316"/>
      <c r="BX411" s="65"/>
      <c r="BY411" s="307"/>
      <c r="BZ411" s="63"/>
      <c r="CA411" s="63"/>
    </row>
    <row r="412" spans="1:82" s="19" customFormat="1" ht="14.3" customHeight="1">
      <c r="A412" s="333" t="s">
        <v>529</v>
      </c>
      <c r="B412" s="333"/>
      <c r="C412" s="333"/>
      <c r="D412" s="333"/>
      <c r="E412" s="333"/>
      <c r="F412" s="333"/>
      <c r="G412" s="333"/>
      <c r="H412" s="333"/>
      <c r="I412" s="333"/>
      <c r="J412" s="333"/>
      <c r="K412" s="333"/>
      <c r="L412" s="333"/>
      <c r="M412" s="333"/>
      <c r="N412" s="333"/>
      <c r="O412" s="333"/>
      <c r="P412" s="333"/>
      <c r="Q412" s="333"/>
      <c r="R412" s="333"/>
      <c r="S412" s="333"/>
      <c r="T412" s="333"/>
      <c r="U412" s="333"/>
      <c r="V412" s="333"/>
      <c r="W412" s="333"/>
      <c r="X412" s="333"/>
      <c r="Y412" s="333"/>
      <c r="Z412" s="333"/>
      <c r="AA412" s="333"/>
      <c r="AB412" s="333"/>
      <c r="AC412" s="333"/>
      <c r="AD412" s="333"/>
      <c r="AE412" s="333"/>
      <c r="AF412" s="333"/>
      <c r="AG412" s="333"/>
      <c r="AH412" s="333"/>
      <c r="AI412" s="333"/>
      <c r="AJ412" s="333"/>
      <c r="AK412" s="333"/>
      <c r="AL412" s="333"/>
      <c r="AM412" s="333"/>
      <c r="AN412" s="333"/>
      <c r="AO412" s="333"/>
      <c r="AP412" s="333"/>
      <c r="AQ412" s="333"/>
      <c r="AR412" s="333"/>
      <c r="AS412" s="333"/>
      <c r="AT412" s="333"/>
      <c r="AU412" s="333"/>
      <c r="AV412" s="333"/>
      <c r="AW412" s="333"/>
      <c r="AX412" s="333"/>
      <c r="AY412" s="333"/>
      <c r="AZ412" s="333"/>
      <c r="BA412" s="333"/>
      <c r="BB412" s="333"/>
      <c r="BC412" s="333"/>
      <c r="BD412" s="333"/>
      <c r="BE412" s="333"/>
      <c r="BF412" s="333"/>
      <c r="BG412" s="333"/>
      <c r="BH412" s="333"/>
      <c r="BI412" s="333"/>
      <c r="BJ412" s="333"/>
      <c r="BK412" s="333"/>
      <c r="BL412" s="333"/>
      <c r="BM412" s="333"/>
      <c r="BN412" s="333"/>
      <c r="BO412" s="333"/>
      <c r="BP412" s="333"/>
      <c r="BQ412" s="333"/>
      <c r="BR412" s="333"/>
      <c r="BS412" s="333"/>
      <c r="BT412" s="333"/>
      <c r="BU412" s="333"/>
      <c r="BV412" s="333"/>
      <c r="BW412" s="333"/>
      <c r="BX412" s="333"/>
      <c r="BY412" s="333"/>
      <c r="BZ412" s="333"/>
      <c r="CA412" s="126"/>
      <c r="CD412" s="127"/>
    </row>
    <row r="413" spans="1:82" s="19" customFormat="1" ht="13.75" customHeight="1">
      <c r="A413" s="334" t="s">
        <v>530</v>
      </c>
      <c r="B413" s="334"/>
      <c r="C413" s="334"/>
      <c r="D413" s="334"/>
      <c r="E413" s="334"/>
      <c r="F413" s="334"/>
      <c r="G413" s="334"/>
      <c r="H413" s="334"/>
      <c r="I413" s="334"/>
      <c r="J413" s="334"/>
      <c r="K413" s="334"/>
      <c r="L413" s="334"/>
      <c r="M413" s="334"/>
      <c r="N413" s="334"/>
      <c r="O413" s="334"/>
      <c r="P413" s="334"/>
      <c r="Q413" s="334"/>
      <c r="R413" s="334"/>
      <c r="S413" s="334"/>
      <c r="T413" s="334"/>
      <c r="U413" s="334"/>
      <c r="V413" s="334"/>
      <c r="W413" s="334"/>
      <c r="X413" s="334"/>
      <c r="Y413" s="334"/>
      <c r="Z413" s="334"/>
      <c r="AA413" s="334"/>
      <c r="AB413" s="334"/>
      <c r="AC413" s="334"/>
      <c r="AD413" s="334"/>
      <c r="AE413" s="334"/>
      <c r="AF413" s="334"/>
      <c r="AG413" s="334"/>
      <c r="AH413" s="334"/>
      <c r="AI413" s="334"/>
      <c r="AJ413" s="334"/>
      <c r="AK413" s="334"/>
      <c r="AL413" s="334"/>
      <c r="AM413" s="334"/>
      <c r="AN413" s="334"/>
      <c r="AO413" s="334"/>
      <c r="AP413" s="334"/>
      <c r="AQ413" s="334"/>
      <c r="AR413" s="334"/>
      <c r="AS413" s="334"/>
      <c r="AT413" s="334"/>
      <c r="AU413" s="334"/>
      <c r="AV413" s="334"/>
      <c r="AW413" s="334"/>
      <c r="AX413" s="334"/>
      <c r="AY413" s="334"/>
      <c r="AZ413" s="334"/>
      <c r="BA413" s="334"/>
      <c r="BB413" s="334"/>
      <c r="BC413" s="334"/>
      <c r="BD413" s="334"/>
      <c r="BE413" s="334"/>
      <c r="BF413" s="334"/>
      <c r="BG413" s="334"/>
      <c r="BH413" s="334"/>
      <c r="BI413" s="334"/>
      <c r="BJ413" s="334"/>
      <c r="BK413" s="334"/>
      <c r="BL413" s="334"/>
      <c r="BM413" s="334"/>
      <c r="BN413" s="334"/>
      <c r="BO413" s="334"/>
      <c r="BP413" s="334"/>
      <c r="BQ413" s="334"/>
      <c r="BR413" s="334"/>
      <c r="BS413" s="334"/>
      <c r="BT413" s="334"/>
      <c r="BU413" s="334"/>
      <c r="BV413" s="334"/>
      <c r="BW413" s="334"/>
      <c r="BX413" s="334"/>
      <c r="BY413" s="334"/>
      <c r="BZ413" s="334"/>
      <c r="CA413" s="129"/>
    </row>
    <row r="414" spans="1:82" s="19" customFormat="1" ht="13.75" customHeight="1">
      <c r="A414" s="334" t="s">
        <v>531</v>
      </c>
      <c r="B414" s="334"/>
      <c r="C414" s="334"/>
      <c r="D414" s="334"/>
      <c r="E414" s="334"/>
      <c r="F414" s="334"/>
      <c r="G414" s="334"/>
      <c r="H414" s="334"/>
      <c r="I414" s="334"/>
      <c r="J414" s="334"/>
      <c r="K414" s="334"/>
      <c r="L414" s="334"/>
      <c r="M414" s="334"/>
      <c r="N414" s="334"/>
      <c r="O414" s="334"/>
      <c r="P414" s="334"/>
      <c r="Q414" s="334"/>
      <c r="R414" s="334"/>
      <c r="S414" s="334"/>
      <c r="T414" s="334"/>
      <c r="U414" s="334"/>
      <c r="V414" s="334"/>
      <c r="W414" s="334"/>
      <c r="X414" s="334"/>
      <c r="Y414" s="334"/>
      <c r="Z414" s="334"/>
      <c r="AA414" s="334"/>
      <c r="AB414" s="334"/>
      <c r="AC414" s="334"/>
      <c r="AD414" s="334"/>
      <c r="AE414" s="334"/>
      <c r="AF414" s="334"/>
      <c r="AG414" s="334"/>
      <c r="AH414" s="334"/>
      <c r="AI414" s="334"/>
      <c r="AJ414" s="334"/>
      <c r="AK414" s="334"/>
      <c r="AL414" s="334"/>
      <c r="AM414" s="334"/>
      <c r="AN414" s="334"/>
      <c r="AO414" s="334"/>
      <c r="AP414" s="334"/>
      <c r="AQ414" s="334"/>
      <c r="AR414" s="334"/>
      <c r="AS414" s="334"/>
      <c r="AT414" s="334"/>
      <c r="AU414" s="334"/>
      <c r="AV414" s="334"/>
      <c r="AW414" s="334"/>
      <c r="AX414" s="334"/>
      <c r="AY414" s="334"/>
      <c r="AZ414" s="334"/>
      <c r="BA414" s="334"/>
      <c r="BB414" s="334"/>
      <c r="BC414" s="334"/>
      <c r="BD414" s="334"/>
      <c r="BE414" s="334"/>
      <c r="BF414" s="334"/>
      <c r="BG414" s="334"/>
      <c r="BH414" s="334"/>
      <c r="BI414" s="334"/>
      <c r="BJ414" s="334"/>
      <c r="BK414" s="334"/>
      <c r="BL414" s="334"/>
      <c r="BM414" s="334"/>
      <c r="BN414" s="334"/>
      <c r="BO414" s="334"/>
      <c r="BP414" s="334"/>
      <c r="BQ414" s="334"/>
      <c r="BR414" s="334"/>
      <c r="BS414" s="334"/>
      <c r="BT414" s="334"/>
      <c r="BU414" s="334"/>
      <c r="BV414" s="334"/>
      <c r="BW414" s="334"/>
      <c r="BX414" s="334"/>
      <c r="BY414" s="334"/>
      <c r="BZ414" s="334"/>
      <c r="CA414" s="129"/>
    </row>
    <row r="415" spans="1:82" s="19" customFormat="1" ht="14.3" customHeight="1">
      <c r="A415" s="334" t="s">
        <v>532</v>
      </c>
      <c r="B415" s="334"/>
      <c r="C415" s="334"/>
      <c r="D415" s="334"/>
      <c r="E415" s="334"/>
      <c r="F415" s="334"/>
      <c r="G415" s="334"/>
      <c r="H415" s="334"/>
      <c r="I415" s="334"/>
      <c r="J415" s="334"/>
      <c r="K415" s="334"/>
      <c r="L415" s="334"/>
      <c r="M415" s="334"/>
      <c r="N415" s="334"/>
      <c r="O415" s="334"/>
      <c r="P415" s="334"/>
      <c r="Q415" s="334"/>
      <c r="R415" s="334"/>
      <c r="S415" s="334"/>
      <c r="T415" s="334"/>
      <c r="U415" s="334"/>
      <c r="V415" s="334"/>
      <c r="W415" s="334"/>
      <c r="X415" s="334"/>
      <c r="Y415" s="334"/>
      <c r="Z415" s="334"/>
      <c r="AA415" s="334"/>
      <c r="AB415" s="334"/>
      <c r="AC415" s="334"/>
      <c r="AD415" s="334"/>
      <c r="AE415" s="334"/>
      <c r="AF415" s="334"/>
      <c r="AG415" s="334"/>
      <c r="AH415" s="334"/>
      <c r="AI415" s="334"/>
      <c r="AJ415" s="334"/>
      <c r="AK415" s="334"/>
      <c r="AL415" s="334"/>
      <c r="AM415" s="334"/>
      <c r="AN415" s="334"/>
      <c r="AO415" s="334"/>
      <c r="AP415" s="334"/>
      <c r="AQ415" s="334"/>
      <c r="AR415" s="334"/>
      <c r="AS415" s="334"/>
      <c r="AT415" s="334"/>
      <c r="AU415" s="334"/>
      <c r="AV415" s="334"/>
      <c r="AW415" s="334"/>
      <c r="AX415" s="334"/>
      <c r="AY415" s="334"/>
      <c r="AZ415" s="334"/>
      <c r="BA415" s="334"/>
      <c r="BB415" s="334"/>
      <c r="BC415" s="334"/>
      <c r="BD415" s="334"/>
      <c r="BE415" s="334"/>
      <c r="BF415" s="334"/>
      <c r="BG415" s="334"/>
      <c r="BH415" s="334"/>
      <c r="BI415" s="334"/>
      <c r="BJ415" s="334"/>
      <c r="BK415" s="334"/>
      <c r="BL415" s="334"/>
      <c r="BM415" s="334"/>
      <c r="BN415" s="334"/>
      <c r="BO415" s="334"/>
      <c r="BP415" s="334"/>
      <c r="BQ415" s="334"/>
      <c r="BR415" s="334"/>
      <c r="BS415" s="334"/>
      <c r="BT415" s="334"/>
      <c r="BU415" s="334"/>
      <c r="BV415" s="334"/>
      <c r="BW415" s="334"/>
      <c r="BX415" s="334"/>
      <c r="BY415" s="334"/>
      <c r="BZ415" s="334"/>
      <c r="CA415" s="129"/>
    </row>
    <row r="416" spans="1:82" s="19" customFormat="1" ht="14.95" customHeight="1">
      <c r="A416" s="333" t="s">
        <v>533</v>
      </c>
      <c r="B416" s="333"/>
      <c r="C416" s="333"/>
      <c r="D416" s="333"/>
      <c r="E416" s="333"/>
      <c r="F416" s="333"/>
      <c r="G416" s="333"/>
      <c r="H416" s="333"/>
      <c r="I416" s="333"/>
      <c r="J416" s="333"/>
      <c r="K416" s="333"/>
      <c r="L416" s="333"/>
      <c r="M416" s="333"/>
      <c r="N416" s="333"/>
      <c r="O416" s="333"/>
      <c r="P416" s="333"/>
      <c r="Q416" s="333"/>
      <c r="R416" s="333"/>
      <c r="S416" s="333"/>
      <c r="T416" s="333"/>
      <c r="U416" s="333"/>
      <c r="V416" s="333"/>
      <c r="W416" s="333"/>
      <c r="X416" s="333"/>
      <c r="Y416" s="333"/>
      <c r="Z416" s="333"/>
      <c r="AA416" s="333"/>
      <c r="AB416" s="333"/>
      <c r="AC416" s="333"/>
      <c r="AD416" s="333"/>
      <c r="AE416" s="333"/>
      <c r="AF416" s="333"/>
      <c r="AG416" s="333"/>
      <c r="AH416" s="333"/>
      <c r="AI416" s="333"/>
      <c r="AJ416" s="333"/>
      <c r="AK416" s="333"/>
      <c r="AL416" s="333"/>
      <c r="AM416" s="333"/>
      <c r="AN416" s="333"/>
      <c r="AO416" s="333"/>
      <c r="AP416" s="333"/>
      <c r="AQ416" s="333"/>
      <c r="AR416" s="333"/>
      <c r="AS416" s="333"/>
      <c r="AT416" s="333"/>
      <c r="AU416" s="333"/>
      <c r="AV416" s="333"/>
      <c r="AW416" s="333"/>
      <c r="AX416" s="333"/>
      <c r="AY416" s="333"/>
      <c r="AZ416" s="333"/>
      <c r="BA416" s="333"/>
      <c r="BB416" s="333"/>
      <c r="BC416" s="333"/>
      <c r="BD416" s="333"/>
      <c r="BE416" s="333"/>
      <c r="BF416" s="333"/>
      <c r="BG416" s="333"/>
      <c r="BH416" s="333"/>
      <c r="BI416" s="333"/>
      <c r="BJ416" s="333"/>
      <c r="BK416" s="333"/>
      <c r="BL416" s="333"/>
      <c r="BM416" s="333"/>
      <c r="BN416" s="333"/>
      <c r="BO416" s="333"/>
      <c r="BP416" s="333"/>
      <c r="BQ416" s="333"/>
      <c r="BR416" s="333"/>
      <c r="BS416" s="333"/>
      <c r="BT416" s="333"/>
      <c r="BU416" s="333"/>
      <c r="BV416" s="333"/>
      <c r="BW416" s="333"/>
      <c r="BX416" s="333"/>
      <c r="BY416" s="333"/>
      <c r="BZ416" s="333"/>
      <c r="CA416" s="126"/>
    </row>
    <row r="417" spans="1:79" s="19" customFormat="1" ht="14.95" customHeight="1">
      <c r="A417" s="348" t="s">
        <v>553</v>
      </c>
      <c r="B417" s="348"/>
      <c r="C417" s="348"/>
      <c r="D417" s="348"/>
      <c r="E417" s="348"/>
      <c r="F417" s="348"/>
      <c r="G417" s="348"/>
      <c r="H417" s="348"/>
      <c r="I417" s="348"/>
      <c r="J417" s="348"/>
      <c r="K417" s="348"/>
      <c r="L417" s="348"/>
      <c r="M417" s="348"/>
      <c r="N417" s="348"/>
      <c r="O417" s="348"/>
      <c r="P417" s="348"/>
      <c r="Q417" s="348"/>
      <c r="R417" s="348"/>
      <c r="S417" s="348"/>
      <c r="T417" s="348"/>
      <c r="U417" s="348"/>
      <c r="V417" s="348"/>
      <c r="W417" s="348"/>
      <c r="X417" s="348"/>
      <c r="Y417" s="348"/>
      <c r="Z417" s="348"/>
      <c r="AA417" s="348"/>
      <c r="AB417" s="348"/>
      <c r="AC417" s="348"/>
      <c r="AD417" s="348"/>
      <c r="AE417" s="348"/>
      <c r="AF417" s="348"/>
      <c r="AG417" s="348"/>
      <c r="AH417" s="348"/>
      <c r="AI417" s="348"/>
      <c r="AJ417" s="348"/>
      <c r="AK417" s="348"/>
      <c r="AL417" s="348"/>
      <c r="AM417" s="348"/>
      <c r="AN417" s="348"/>
      <c r="AO417" s="348"/>
      <c r="AP417" s="348"/>
      <c r="AQ417" s="348"/>
      <c r="AR417" s="348"/>
      <c r="AS417" s="348"/>
      <c r="AT417" s="348"/>
      <c r="AU417" s="348"/>
      <c r="AV417" s="348"/>
      <c r="AW417" s="348"/>
      <c r="AX417" s="348"/>
      <c r="AY417" s="348"/>
      <c r="AZ417" s="348"/>
      <c r="BA417" s="348"/>
      <c r="BB417" s="348"/>
      <c r="BC417" s="348"/>
      <c r="BD417" s="348"/>
      <c r="BE417" s="348"/>
      <c r="BF417" s="348"/>
      <c r="BG417" s="348"/>
      <c r="BH417" s="348"/>
      <c r="BI417" s="348"/>
      <c r="BJ417" s="348"/>
      <c r="BK417" s="348"/>
      <c r="BL417" s="348"/>
      <c r="BM417" s="348"/>
      <c r="BN417" s="348"/>
      <c r="BO417" s="348"/>
      <c r="BP417" s="348"/>
      <c r="BQ417" s="348"/>
      <c r="BR417" s="348"/>
      <c r="BS417" s="348"/>
      <c r="BT417" s="348"/>
      <c r="BU417" s="348"/>
      <c r="BV417" s="348"/>
      <c r="BW417" s="348"/>
      <c r="BX417" s="348"/>
      <c r="BY417" s="348"/>
      <c r="BZ417" s="348"/>
      <c r="CA417" s="126"/>
    </row>
    <row r="418" spans="1:79" s="19" customFormat="1" ht="16.3" customHeight="1">
      <c r="A418" s="332"/>
      <c r="B418" s="128" t="s">
        <v>534</v>
      </c>
      <c r="C418" s="128"/>
      <c r="D418" s="128"/>
      <c r="E418" s="128"/>
      <c r="F418" s="130"/>
      <c r="G418" s="128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8"/>
      <c r="T418" s="128"/>
      <c r="U418" s="128"/>
      <c r="V418" s="128"/>
      <c r="W418" s="128"/>
      <c r="X418" s="128"/>
      <c r="Y418" s="128"/>
      <c r="Z418" s="128"/>
      <c r="AA418" s="128"/>
      <c r="AB418" s="128"/>
      <c r="AC418" s="128"/>
      <c r="AD418" s="128"/>
      <c r="AE418" s="128"/>
      <c r="AF418" s="128"/>
      <c r="AG418" s="128"/>
      <c r="AH418" s="128"/>
      <c r="AI418" s="128"/>
      <c r="AJ418" s="128"/>
      <c r="AK418" s="128"/>
      <c r="AL418" s="128"/>
      <c r="AM418" s="128"/>
      <c r="AN418" s="128"/>
      <c r="AO418" s="128"/>
      <c r="AP418" s="128"/>
      <c r="AQ418" s="128"/>
      <c r="AR418" s="128"/>
      <c r="AS418" s="128"/>
      <c r="AT418" s="128"/>
      <c r="AU418" s="128"/>
      <c r="AV418" s="128"/>
      <c r="AW418" s="128"/>
      <c r="AX418" s="128"/>
      <c r="AY418" s="128"/>
      <c r="AZ418" s="128"/>
      <c r="BA418" s="128"/>
      <c r="BB418" s="128"/>
      <c r="BC418" s="128"/>
      <c r="BD418" s="128"/>
      <c r="BE418" s="128"/>
      <c r="BF418" s="128"/>
      <c r="BG418" s="128"/>
      <c r="BH418" s="128"/>
      <c r="BI418" s="128"/>
      <c r="BJ418" s="128"/>
      <c r="BK418" s="128"/>
      <c r="BL418" s="128"/>
      <c r="BM418" s="128"/>
      <c r="BN418" s="128"/>
      <c r="BO418" s="128"/>
      <c r="BP418" s="128"/>
      <c r="BQ418" s="128"/>
      <c r="BR418" s="128"/>
      <c r="BS418" s="128"/>
      <c r="BT418" s="308"/>
      <c r="BU418" s="128"/>
      <c r="BV418" s="128"/>
      <c r="BW418" s="128"/>
      <c r="BX418" s="128"/>
      <c r="BY418" s="308"/>
      <c r="BZ418" s="128"/>
      <c r="CA418" s="129"/>
    </row>
    <row r="419" spans="1:79" s="19" customFormat="1" ht="17.7" customHeight="1">
      <c r="A419" s="131"/>
      <c r="B419" s="128" t="s">
        <v>535</v>
      </c>
      <c r="C419" s="128"/>
      <c r="D419" s="128"/>
      <c r="E419" s="128"/>
      <c r="F419" s="130"/>
      <c r="G419" s="128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8"/>
      <c r="T419" s="128"/>
      <c r="U419" s="128"/>
      <c r="V419" s="128"/>
      <c r="W419" s="128"/>
      <c r="X419" s="128"/>
      <c r="Y419" s="128"/>
      <c r="Z419" s="128"/>
      <c r="AA419" s="128"/>
      <c r="AB419" s="128"/>
      <c r="AC419" s="128"/>
      <c r="AD419" s="128"/>
      <c r="AE419" s="128"/>
      <c r="AF419" s="128"/>
      <c r="AG419" s="128"/>
      <c r="AH419" s="128"/>
      <c r="AI419" s="128"/>
      <c r="AJ419" s="128"/>
      <c r="AK419" s="128"/>
      <c r="AL419" s="128"/>
      <c r="AM419" s="128"/>
      <c r="AN419" s="128"/>
      <c r="AO419" s="128"/>
      <c r="AP419" s="128"/>
      <c r="AQ419" s="128"/>
      <c r="AR419" s="128"/>
      <c r="AS419" s="128"/>
      <c r="AT419" s="128"/>
      <c r="AU419" s="128"/>
      <c r="AV419" s="128"/>
      <c r="AW419" s="128"/>
      <c r="AX419" s="128"/>
      <c r="AY419" s="128"/>
      <c r="AZ419" s="128"/>
      <c r="BA419" s="128"/>
      <c r="BB419" s="128"/>
      <c r="BC419" s="128"/>
      <c r="BD419" s="128"/>
      <c r="BE419" s="128"/>
      <c r="BF419" s="128"/>
      <c r="BG419" s="128"/>
      <c r="BH419" s="128"/>
      <c r="BI419" s="128"/>
      <c r="BJ419" s="128"/>
      <c r="BK419" s="128"/>
      <c r="BL419" s="128"/>
      <c r="BM419" s="128"/>
      <c r="BN419" s="128"/>
      <c r="BO419" s="128"/>
      <c r="BP419" s="128"/>
      <c r="BQ419" s="128"/>
      <c r="BR419" s="128"/>
      <c r="BS419" s="128"/>
      <c r="BT419" s="308"/>
      <c r="BU419" s="132"/>
      <c r="BV419" s="128"/>
      <c r="BW419" s="128"/>
      <c r="BX419" s="128"/>
      <c r="BY419" s="308"/>
      <c r="BZ419" s="128"/>
      <c r="CA419" s="129"/>
    </row>
    <row r="420" spans="1:79" s="19" customFormat="1" ht="18.350000000000001" customHeight="1">
      <c r="A420" s="133"/>
      <c r="B420" s="212" t="s">
        <v>551</v>
      </c>
      <c r="C420" s="128"/>
      <c r="D420" s="128"/>
      <c r="E420" s="128"/>
      <c r="F420" s="130"/>
      <c r="G420" s="128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8"/>
      <c r="T420" s="128"/>
      <c r="U420" s="128"/>
      <c r="V420" s="128"/>
      <c r="W420" s="128"/>
      <c r="X420" s="128"/>
      <c r="Y420" s="128"/>
      <c r="Z420" s="128"/>
      <c r="AA420" s="128"/>
      <c r="AB420" s="128"/>
      <c r="AC420" s="128"/>
      <c r="AD420" s="128"/>
      <c r="AE420" s="128"/>
      <c r="AF420" s="128"/>
      <c r="AG420" s="128"/>
      <c r="AH420" s="128"/>
      <c r="AI420" s="128"/>
      <c r="AJ420" s="128"/>
      <c r="AK420" s="128"/>
      <c r="AL420" s="128"/>
      <c r="AM420" s="128"/>
      <c r="AN420" s="128"/>
      <c r="AO420" s="128"/>
      <c r="AP420" s="128"/>
      <c r="AQ420" s="128"/>
      <c r="AR420" s="128"/>
      <c r="AS420" s="128"/>
      <c r="AT420" s="128"/>
      <c r="AU420" s="128"/>
      <c r="AV420" s="128"/>
      <c r="AW420" s="128"/>
      <c r="AX420" s="128"/>
      <c r="AY420" s="128"/>
      <c r="AZ420" s="128"/>
      <c r="BA420" s="128"/>
      <c r="BB420" s="128"/>
      <c r="BC420" s="128"/>
      <c r="BD420" s="128"/>
      <c r="BE420" s="128"/>
      <c r="BF420" s="128"/>
      <c r="BG420" s="128"/>
      <c r="BH420" s="128"/>
      <c r="BI420" s="128"/>
      <c r="BJ420" s="128"/>
      <c r="BK420" s="128"/>
      <c r="BL420" s="128"/>
      <c r="BM420" s="128"/>
      <c r="BN420" s="128"/>
      <c r="BO420" s="128"/>
      <c r="BP420" s="128"/>
      <c r="BQ420" s="128"/>
      <c r="BR420" s="128"/>
      <c r="BS420" s="128"/>
      <c r="BT420" s="308"/>
      <c r="BU420" s="128"/>
      <c r="BV420" s="128"/>
      <c r="BW420" s="128"/>
      <c r="BX420" s="128"/>
      <c r="BY420" s="308"/>
      <c r="BZ420" s="128"/>
      <c r="CA420" s="129"/>
    </row>
    <row r="421" spans="1:79" s="19" customFormat="1" ht="18.350000000000001" customHeight="1">
      <c r="A421" s="134"/>
      <c r="B421" s="346" t="s">
        <v>536</v>
      </c>
      <c r="C421" s="346"/>
      <c r="D421" s="346"/>
      <c r="E421" s="346"/>
      <c r="F421" s="346"/>
      <c r="G421" s="346"/>
      <c r="H421" s="346"/>
      <c r="I421" s="346"/>
      <c r="J421" s="346"/>
      <c r="K421" s="346"/>
      <c r="L421" s="346"/>
      <c r="M421" s="346"/>
      <c r="N421" s="346"/>
      <c r="O421" s="346"/>
      <c r="P421" s="346"/>
      <c r="Q421" s="346"/>
      <c r="R421" s="346"/>
      <c r="S421" s="346"/>
      <c r="T421" s="346"/>
      <c r="U421" s="346"/>
      <c r="V421" s="346"/>
      <c r="W421" s="346"/>
      <c r="X421" s="346"/>
      <c r="Y421" s="346"/>
      <c r="Z421" s="346"/>
      <c r="AA421" s="346"/>
      <c r="AB421" s="346"/>
      <c r="AC421" s="346"/>
      <c r="AD421" s="346"/>
      <c r="AE421" s="346"/>
      <c r="AF421" s="346"/>
      <c r="AG421" s="346"/>
      <c r="AH421" s="346"/>
      <c r="AI421" s="346"/>
      <c r="AJ421" s="346"/>
      <c r="AK421" s="346"/>
      <c r="AL421" s="346"/>
      <c r="AM421" s="346"/>
      <c r="AN421" s="346"/>
      <c r="AO421" s="346"/>
      <c r="AP421" s="346"/>
      <c r="AQ421" s="346"/>
      <c r="AR421" s="346"/>
      <c r="AS421" s="346"/>
      <c r="AT421" s="346"/>
      <c r="AU421" s="346"/>
      <c r="AV421" s="346"/>
      <c r="AW421" s="346"/>
      <c r="AX421" s="346"/>
      <c r="AY421" s="346"/>
      <c r="AZ421" s="346"/>
      <c r="BA421" s="346"/>
      <c r="BB421" s="346"/>
      <c r="BC421" s="346"/>
      <c r="BD421" s="346"/>
      <c r="BE421" s="346"/>
      <c r="BF421" s="346"/>
      <c r="BG421" s="346"/>
      <c r="BH421" s="346"/>
      <c r="BI421" s="346"/>
      <c r="BJ421" s="346"/>
      <c r="BK421" s="346"/>
      <c r="BL421" s="346"/>
      <c r="BM421" s="346"/>
      <c r="BN421" s="346"/>
      <c r="BO421" s="346"/>
      <c r="BP421" s="346"/>
      <c r="BQ421" s="346"/>
      <c r="BR421" s="346"/>
      <c r="BS421" s="346"/>
      <c r="BT421" s="346"/>
      <c r="BU421" s="346"/>
      <c r="BV421" s="346"/>
      <c r="BW421" s="346"/>
      <c r="BX421" s="346"/>
      <c r="BY421" s="346"/>
      <c r="BZ421" s="346"/>
      <c r="CA421" s="135"/>
    </row>
    <row r="422" spans="1:79" s="19" customFormat="1" ht="18.350000000000001" customHeight="1">
      <c r="A422" s="136"/>
      <c r="B422" s="346" t="s">
        <v>552</v>
      </c>
      <c r="C422" s="346"/>
      <c r="D422" s="346"/>
      <c r="E422" s="346"/>
      <c r="F422" s="346"/>
      <c r="G422" s="346"/>
      <c r="H422" s="346"/>
      <c r="I422" s="346"/>
      <c r="J422" s="346"/>
      <c r="K422" s="346"/>
      <c r="L422" s="346"/>
      <c r="M422" s="346"/>
      <c r="N422" s="346"/>
      <c r="O422" s="346"/>
      <c r="P422" s="346"/>
      <c r="Q422" s="346"/>
      <c r="R422" s="346"/>
      <c r="S422" s="346"/>
      <c r="T422" s="346"/>
      <c r="U422" s="346"/>
      <c r="V422" s="346"/>
      <c r="W422" s="346"/>
      <c r="X422" s="346"/>
      <c r="Y422" s="346"/>
      <c r="Z422" s="346"/>
      <c r="AA422" s="346"/>
      <c r="AB422" s="346"/>
      <c r="AC422" s="346"/>
      <c r="AD422" s="346"/>
      <c r="AE422" s="346"/>
      <c r="AF422" s="346"/>
      <c r="AG422" s="346"/>
      <c r="AH422" s="346"/>
      <c r="AI422" s="346"/>
      <c r="AJ422" s="346"/>
      <c r="AK422" s="346"/>
      <c r="AL422" s="346"/>
      <c r="AM422" s="346"/>
      <c r="AN422" s="346"/>
      <c r="AO422" s="346"/>
      <c r="AP422" s="346"/>
      <c r="AQ422" s="346"/>
      <c r="AR422" s="346"/>
      <c r="AS422" s="346"/>
      <c r="AT422" s="346"/>
      <c r="AU422" s="346"/>
      <c r="AV422" s="346"/>
      <c r="AW422" s="346"/>
      <c r="AX422" s="346"/>
      <c r="AY422" s="346"/>
      <c r="AZ422" s="346"/>
      <c r="BA422" s="346"/>
      <c r="BB422" s="346"/>
      <c r="BC422" s="346"/>
      <c r="BD422" s="346"/>
      <c r="BE422" s="346"/>
      <c r="BF422" s="346"/>
      <c r="BG422" s="346"/>
      <c r="BH422" s="346"/>
      <c r="BI422" s="346"/>
      <c r="BJ422" s="346"/>
      <c r="BK422" s="346"/>
      <c r="BL422" s="346"/>
      <c r="BM422" s="346"/>
      <c r="BN422" s="346"/>
      <c r="BO422" s="346"/>
      <c r="BP422" s="346"/>
      <c r="BQ422" s="346"/>
      <c r="BR422" s="346"/>
      <c r="BS422" s="346"/>
      <c r="BT422" s="346"/>
      <c r="BU422" s="346"/>
      <c r="BV422" s="346"/>
      <c r="BW422" s="346"/>
      <c r="BX422" s="346"/>
      <c r="BY422" s="346"/>
      <c r="BZ422" s="346"/>
      <c r="CA422" s="135"/>
    </row>
    <row r="423" spans="1:79" s="19" customFormat="1" ht="17.7" customHeight="1">
      <c r="A423" s="137"/>
      <c r="B423" s="346" t="s">
        <v>537</v>
      </c>
      <c r="C423" s="346"/>
      <c r="D423" s="346"/>
      <c r="E423" s="346"/>
      <c r="F423" s="346"/>
      <c r="G423" s="346"/>
      <c r="H423" s="346"/>
      <c r="I423" s="346"/>
      <c r="J423" s="346"/>
      <c r="K423" s="346"/>
      <c r="L423" s="346"/>
      <c r="M423" s="346"/>
      <c r="N423" s="346"/>
      <c r="O423" s="346"/>
      <c r="P423" s="346"/>
      <c r="Q423" s="346"/>
      <c r="R423" s="346"/>
      <c r="S423" s="346"/>
      <c r="T423" s="346"/>
      <c r="U423" s="346"/>
      <c r="V423" s="346"/>
      <c r="W423" s="346"/>
      <c r="X423" s="346"/>
      <c r="Y423" s="346"/>
      <c r="Z423" s="346"/>
      <c r="AA423" s="346"/>
      <c r="AB423" s="346"/>
      <c r="AC423" s="346"/>
      <c r="AD423" s="346"/>
      <c r="AE423" s="346"/>
      <c r="AF423" s="346"/>
      <c r="AG423" s="346"/>
      <c r="AH423" s="346"/>
      <c r="AI423" s="346"/>
      <c r="AJ423" s="346"/>
      <c r="AK423" s="346"/>
      <c r="AL423" s="346"/>
      <c r="AM423" s="346"/>
      <c r="AN423" s="346"/>
      <c r="AO423" s="346"/>
      <c r="AP423" s="346"/>
      <c r="AQ423" s="346"/>
      <c r="AR423" s="346"/>
      <c r="AS423" s="346"/>
      <c r="AT423" s="346"/>
      <c r="AU423" s="346"/>
      <c r="AV423" s="346"/>
      <c r="AW423" s="346"/>
      <c r="AX423" s="346"/>
      <c r="AY423" s="346"/>
      <c r="AZ423" s="346"/>
      <c r="BA423" s="346"/>
      <c r="BB423" s="346"/>
      <c r="BC423" s="346"/>
      <c r="BD423" s="346"/>
      <c r="BE423" s="346"/>
      <c r="BF423" s="346"/>
      <c r="BG423" s="346"/>
      <c r="BH423" s="346"/>
      <c r="BI423" s="346"/>
      <c r="BJ423" s="346"/>
      <c r="BK423" s="346"/>
      <c r="BL423" s="346"/>
      <c r="BM423" s="346"/>
      <c r="BN423" s="346"/>
      <c r="BO423" s="346"/>
      <c r="BP423" s="346"/>
      <c r="BQ423" s="346"/>
      <c r="BR423" s="346"/>
      <c r="BS423" s="346"/>
      <c r="BT423" s="346"/>
      <c r="BU423" s="346"/>
      <c r="BV423" s="346"/>
      <c r="BW423" s="346"/>
      <c r="BX423" s="346"/>
      <c r="BY423" s="346"/>
      <c r="BZ423" s="346"/>
      <c r="CA423" s="135"/>
    </row>
    <row r="424" spans="1:79" s="19" customFormat="1" ht="17.7" customHeight="1">
      <c r="A424" s="347" t="s">
        <v>538</v>
      </c>
      <c r="B424" s="347"/>
      <c r="C424" s="347"/>
      <c r="D424" s="347"/>
      <c r="E424" s="347"/>
      <c r="F424" s="347"/>
      <c r="G424" s="347"/>
      <c r="H424" s="347"/>
      <c r="I424" s="347"/>
      <c r="J424" s="347"/>
      <c r="K424" s="347"/>
      <c r="L424" s="347"/>
      <c r="M424" s="347"/>
      <c r="N424" s="347"/>
      <c r="O424" s="347"/>
      <c r="P424" s="347"/>
      <c r="Q424" s="347"/>
      <c r="R424" s="347"/>
      <c r="S424" s="347"/>
      <c r="T424" s="347"/>
      <c r="U424" s="347"/>
      <c r="V424" s="347"/>
      <c r="W424" s="347"/>
      <c r="X424" s="347"/>
      <c r="Y424" s="347"/>
      <c r="Z424" s="347"/>
      <c r="AA424" s="347"/>
      <c r="AB424" s="347"/>
      <c r="AC424" s="347"/>
      <c r="AD424" s="347"/>
      <c r="AE424" s="347"/>
      <c r="AF424" s="347"/>
      <c r="AG424" s="347"/>
      <c r="AH424" s="347"/>
      <c r="AI424" s="347"/>
      <c r="AJ424" s="347"/>
      <c r="AK424" s="347"/>
      <c r="AL424" s="347"/>
      <c r="AM424" s="347"/>
      <c r="AN424" s="347"/>
      <c r="AO424" s="347"/>
      <c r="AP424" s="347"/>
      <c r="AQ424" s="347"/>
      <c r="AR424" s="347"/>
      <c r="AS424" s="347"/>
      <c r="AT424" s="347"/>
      <c r="AU424" s="347"/>
      <c r="AV424" s="347"/>
      <c r="AW424" s="347"/>
      <c r="AX424" s="347"/>
      <c r="AY424" s="347"/>
      <c r="AZ424" s="347"/>
      <c r="BA424" s="347"/>
      <c r="BB424" s="347"/>
      <c r="BC424" s="347"/>
      <c r="BD424" s="347"/>
      <c r="BE424" s="347"/>
      <c r="BF424" s="347"/>
      <c r="BG424" s="347"/>
      <c r="BH424" s="347"/>
      <c r="BI424" s="347"/>
      <c r="BJ424" s="347"/>
      <c r="BK424" s="347"/>
      <c r="BL424" s="347"/>
      <c r="BM424" s="347"/>
      <c r="BN424" s="347"/>
      <c r="BO424" s="347"/>
      <c r="BP424" s="347"/>
      <c r="BQ424" s="347"/>
      <c r="BR424" s="347"/>
      <c r="BS424" s="347"/>
      <c r="BT424" s="347"/>
      <c r="BU424" s="347"/>
      <c r="BV424" s="347"/>
      <c r="BW424" s="347"/>
      <c r="BX424" s="347"/>
      <c r="BY424" s="347"/>
      <c r="BZ424" s="347"/>
      <c r="CA424" s="135"/>
    </row>
    <row r="425" spans="1:79" ht="18.7" customHeight="1"/>
    <row r="426" spans="1:79">
      <c r="AG426" s="51"/>
      <c r="AH426" s="86"/>
      <c r="AI426" s="80"/>
      <c r="BY426" s="311"/>
    </row>
    <row r="427" spans="1:79">
      <c r="AH427" s="86"/>
      <c r="AI427" s="168"/>
      <c r="BY427" s="311"/>
    </row>
    <row r="428" spans="1:79">
      <c r="AH428" s="86"/>
      <c r="AI428" s="80"/>
    </row>
  </sheetData>
  <mergeCells count="48">
    <mergeCell ref="I385:BR385"/>
    <mergeCell ref="I388:BR388"/>
    <mergeCell ref="I394:BR394"/>
    <mergeCell ref="I404:BR404"/>
    <mergeCell ref="I333:BR333"/>
    <mergeCell ref="I334:BR334"/>
    <mergeCell ref="I342:BR342"/>
    <mergeCell ref="I353:BR353"/>
    <mergeCell ref="I354:BR354"/>
    <mergeCell ref="I309:BR309"/>
    <mergeCell ref="I318:BR318"/>
    <mergeCell ref="I320:BR320"/>
    <mergeCell ref="I321:BR321"/>
    <mergeCell ref="I332:BR332"/>
    <mergeCell ref="I284:BR284"/>
    <mergeCell ref="I286:BR286"/>
    <mergeCell ref="I288:BR288"/>
    <mergeCell ref="I296:BR296"/>
    <mergeCell ref="I299:BR299"/>
    <mergeCell ref="I110:BR110"/>
    <mergeCell ref="I142:BR142"/>
    <mergeCell ref="I195:BR195"/>
    <mergeCell ref="I201:BR201"/>
    <mergeCell ref="I266:BR266"/>
    <mergeCell ref="B422:BZ422"/>
    <mergeCell ref="B423:BZ423"/>
    <mergeCell ref="A424:BZ424"/>
    <mergeCell ref="A414:BZ414"/>
    <mergeCell ref="A415:BZ415"/>
    <mergeCell ref="A416:BZ416"/>
    <mergeCell ref="A417:BZ417"/>
    <mergeCell ref="B421:BZ421"/>
    <mergeCell ref="A412:BZ412"/>
    <mergeCell ref="A413:BZ413"/>
    <mergeCell ref="A1:BZ1"/>
    <mergeCell ref="F2:J2"/>
    <mergeCell ref="L2:M2"/>
    <mergeCell ref="R2:S2"/>
    <mergeCell ref="T2:W2"/>
    <mergeCell ref="AA2:AB2"/>
    <mergeCell ref="AD2:AG2"/>
    <mergeCell ref="AH2:AI2"/>
    <mergeCell ref="AJ2:AK2"/>
    <mergeCell ref="AL2:AM2"/>
    <mergeCell ref="AN2:AO2"/>
    <mergeCell ref="BT2:BU2"/>
    <mergeCell ref="I8:BR8"/>
    <mergeCell ref="I31:BR31"/>
  </mergeCells>
  <pageMargins left="0.15763888888888899" right="0.15763888888888899" top="0.23611111111111099" bottom="0.31527777777777799" header="0.51180555555555496" footer="0.31527777777777799"/>
  <pageSetup paperSize="9" scale="56" firstPageNumber="0" orientation="landscape" horizontalDpi="300" verticalDpi="300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LibreOffice/5.4.3.2$Windows_X86_64 LibreOffice_project/92a7159f7e4af62137622921e809f8546db437e5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RD 2021</vt:lpstr>
      <vt:lpstr>'RD 2021'!_FilterDatabase_0</vt:lpstr>
    </vt:vector>
  </TitlesOfParts>
  <Company>apat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Schede RapportoRifiuti 2008</dc:title>
  <dc:creator>PC-Arpacal</dc:creator>
  <cp:lastModifiedBy>Trapuzzano</cp:lastModifiedBy>
  <cp:revision>4</cp:revision>
  <cp:lastPrinted>2020-02-11T21:10:47Z</cp:lastPrinted>
  <dcterms:created xsi:type="dcterms:W3CDTF">2005-03-07T15:40:28Z</dcterms:created>
  <dcterms:modified xsi:type="dcterms:W3CDTF">2022-12-20T15:43:44Z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apat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