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0" windowWidth="17520" windowHeight="11880" tabRatio="886"/>
  </bookViews>
  <sheets>
    <sheet name="RD2016" sheetId="76" r:id="rId1"/>
    <sheet name="Foglio1" sheetId="86" r:id="rId2"/>
  </sheets>
  <definedNames>
    <definedName name="_xlnm._FilterDatabase" localSheetId="0" hidden="1">'RD2016'!$A$3:$BZ$414</definedName>
  </definedNames>
  <calcPr calcId="124519"/>
</workbook>
</file>

<file path=xl/calcChain.xml><?xml version="1.0" encoding="utf-8"?>
<calcChain xmlns="http://schemas.openxmlformats.org/spreadsheetml/2006/main">
  <c r="BS10" i="76"/>
  <c r="BS13" l="1"/>
  <c r="BS364" l="1"/>
  <c r="BS363"/>
  <c r="BS362"/>
  <c r="BS361"/>
  <c r="BS360"/>
  <c r="BS359"/>
  <c r="BS358"/>
  <c r="BS357"/>
  <c r="BS356"/>
  <c r="BS355"/>
  <c r="BS354"/>
  <c r="BS353"/>
  <c r="BS352"/>
  <c r="BS351"/>
  <c r="BS350"/>
  <c r="BS349"/>
  <c r="BS348"/>
  <c r="BS347"/>
  <c r="BS346"/>
  <c r="BS345"/>
  <c r="BS344"/>
  <c r="BS343"/>
  <c r="BS342"/>
  <c r="BS341"/>
  <c r="BS340"/>
  <c r="BS339"/>
  <c r="BS338"/>
  <c r="BS337"/>
  <c r="BS336"/>
  <c r="BS335"/>
  <c r="BS334"/>
  <c r="BS333"/>
  <c r="BS332"/>
  <c r="BS331"/>
  <c r="BS330"/>
  <c r="BS329"/>
  <c r="BS328"/>
  <c r="BS327"/>
  <c r="BS326"/>
  <c r="BS325"/>
  <c r="BS324"/>
  <c r="BS323"/>
  <c r="BS322"/>
  <c r="BS321"/>
  <c r="BS320"/>
  <c r="BS319"/>
  <c r="BS318"/>
  <c r="BS317"/>
  <c r="BS316"/>
  <c r="BS315"/>
  <c r="BS314"/>
  <c r="BS313"/>
  <c r="BS312"/>
  <c r="BS311"/>
  <c r="BS310"/>
  <c r="BS309"/>
  <c r="BS308"/>
  <c r="BS307"/>
  <c r="BS306"/>
  <c r="BS305"/>
  <c r="BS304"/>
  <c r="BS303"/>
  <c r="BS302"/>
  <c r="BS301"/>
  <c r="BS300"/>
  <c r="BS299"/>
  <c r="BS298"/>
  <c r="BS297"/>
  <c r="BS296"/>
  <c r="BS295"/>
  <c r="BS294"/>
  <c r="BS293"/>
  <c r="BS292"/>
  <c r="BS291"/>
  <c r="BS290"/>
  <c r="BS289"/>
  <c r="BS288"/>
  <c r="BS287"/>
  <c r="BS286"/>
  <c r="BS285"/>
  <c r="BS284"/>
  <c r="BS283"/>
  <c r="BS282"/>
  <c r="BS281"/>
  <c r="BS280"/>
  <c r="BS279"/>
  <c r="BS278"/>
  <c r="BS277"/>
  <c r="BS276"/>
  <c r="BS275"/>
  <c r="BS274"/>
  <c r="BS273"/>
  <c r="BS272"/>
  <c r="BS271"/>
  <c r="BS270"/>
  <c r="BS269"/>
  <c r="BS268"/>
  <c r="BS205" l="1"/>
  <c r="BS5" l="1"/>
  <c r="BS4"/>
  <c r="BX270"/>
  <c r="BS87" l="1"/>
  <c r="BS64" l="1"/>
  <c r="BS185" l="1"/>
  <c r="BX414" l="1"/>
  <c r="BX413"/>
  <c r="BX412"/>
  <c r="BX411"/>
  <c r="BX410"/>
  <c r="BX409"/>
  <c r="BX408"/>
  <c r="BX407"/>
  <c r="BX406"/>
  <c r="BX405"/>
  <c r="BX404"/>
  <c r="BX403"/>
  <c r="BX402"/>
  <c r="BX401"/>
  <c r="BX400"/>
  <c r="BX399"/>
  <c r="BX398"/>
  <c r="BX397"/>
  <c r="BX396"/>
  <c r="BX395"/>
  <c r="BX394"/>
  <c r="BX393"/>
  <c r="BX392"/>
  <c r="BX391"/>
  <c r="BX390"/>
  <c r="BX389"/>
  <c r="BX388"/>
  <c r="BX387"/>
  <c r="BX386"/>
  <c r="BX385"/>
  <c r="BX384"/>
  <c r="BX383"/>
  <c r="BX382"/>
  <c r="BX381"/>
  <c r="BX380"/>
  <c r="BX379"/>
  <c r="BX378"/>
  <c r="BX377"/>
  <c r="BX376"/>
  <c r="BX375"/>
  <c r="BX374"/>
  <c r="BX373"/>
  <c r="BX372"/>
  <c r="BX371"/>
  <c r="BX370"/>
  <c r="BX369"/>
  <c r="BX368"/>
  <c r="BX367"/>
  <c r="BX366"/>
  <c r="BX365"/>
  <c r="BX364"/>
  <c r="BX363"/>
  <c r="BX362"/>
  <c r="BX361"/>
  <c r="BX360"/>
  <c r="BX359"/>
  <c r="BX358"/>
  <c r="BX357"/>
  <c r="BX356"/>
  <c r="BX355"/>
  <c r="BX354"/>
  <c r="BX353"/>
  <c r="BX352"/>
  <c r="BX351"/>
  <c r="BX350"/>
  <c r="BX349"/>
  <c r="BX348"/>
  <c r="BX347"/>
  <c r="BX346"/>
  <c r="BX345"/>
  <c r="BX344"/>
  <c r="BX343"/>
  <c r="BX342"/>
  <c r="BX341"/>
  <c r="BX340"/>
  <c r="BX339"/>
  <c r="BX338"/>
  <c r="BX337"/>
  <c r="BX336"/>
  <c r="BX335"/>
  <c r="BX334"/>
  <c r="BX333"/>
  <c r="BX332"/>
  <c r="BX331"/>
  <c r="BX330"/>
  <c r="BX329"/>
  <c r="BX328"/>
  <c r="BX327"/>
  <c r="BX326"/>
  <c r="BX325"/>
  <c r="BX324"/>
  <c r="BX323"/>
  <c r="BX322"/>
  <c r="BX321"/>
  <c r="BX320"/>
  <c r="BX319"/>
  <c r="BX318"/>
  <c r="BX317"/>
  <c r="BX316"/>
  <c r="BX315"/>
  <c r="BX314"/>
  <c r="BX313"/>
  <c r="BX312"/>
  <c r="BX311"/>
  <c r="BX310"/>
  <c r="BX309"/>
  <c r="BX308"/>
  <c r="BX307"/>
  <c r="BX306"/>
  <c r="BX305"/>
  <c r="BX304"/>
  <c r="BX303"/>
  <c r="BX302"/>
  <c r="BX301"/>
  <c r="BX300"/>
  <c r="BX299"/>
  <c r="BX298"/>
  <c r="BX297"/>
  <c r="BX296"/>
  <c r="BX295"/>
  <c r="BX294"/>
  <c r="BX293"/>
  <c r="BX292"/>
  <c r="BX291"/>
  <c r="BX290"/>
  <c r="BX289"/>
  <c r="BX288"/>
  <c r="BX287"/>
  <c r="BX286"/>
  <c r="BX285"/>
  <c r="BX284"/>
  <c r="BX283"/>
  <c r="BX282"/>
  <c r="BX281"/>
  <c r="BX280"/>
  <c r="BX279"/>
  <c r="BX278"/>
  <c r="BX277"/>
  <c r="BX276"/>
  <c r="BX275"/>
  <c r="BX274"/>
  <c r="BX273"/>
  <c r="BX272"/>
  <c r="BX271"/>
  <c r="BX269"/>
  <c r="BX268"/>
  <c r="BX267"/>
  <c r="BX266"/>
  <c r="BX265"/>
  <c r="BX264"/>
  <c r="BX263"/>
  <c r="BX262"/>
  <c r="BX261"/>
  <c r="BX260"/>
  <c r="BX259"/>
  <c r="BX258"/>
  <c r="BX257"/>
  <c r="BX256"/>
  <c r="BX255"/>
  <c r="BX254"/>
  <c r="BX253"/>
  <c r="BX252"/>
  <c r="BX251"/>
  <c r="BX250"/>
  <c r="BX249"/>
  <c r="BX248"/>
  <c r="BX247"/>
  <c r="BX246"/>
  <c r="BX245"/>
  <c r="BX244"/>
  <c r="BX243"/>
  <c r="BX242"/>
  <c r="BX241"/>
  <c r="BX240"/>
  <c r="BX239"/>
  <c r="BX238"/>
  <c r="BX237"/>
  <c r="BX236"/>
  <c r="BX235"/>
  <c r="BX234"/>
  <c r="BX233"/>
  <c r="BX232"/>
  <c r="BX231"/>
  <c r="BX230"/>
  <c r="BX229"/>
  <c r="BX228"/>
  <c r="BX227"/>
  <c r="BX226"/>
  <c r="BX225"/>
  <c r="BX224"/>
  <c r="BX223"/>
  <c r="BX222"/>
  <c r="BX221"/>
  <c r="BX220"/>
  <c r="BX219"/>
  <c r="BX218"/>
  <c r="BX217"/>
  <c r="BX216"/>
  <c r="BX215"/>
  <c r="BX214"/>
  <c r="BX213"/>
  <c r="BX212"/>
  <c r="BX211"/>
  <c r="BX210"/>
  <c r="BX209"/>
  <c r="BX208"/>
  <c r="BX207"/>
  <c r="BX206"/>
  <c r="BX205"/>
  <c r="BX204"/>
  <c r="BX203"/>
  <c r="BX202"/>
  <c r="BX201"/>
  <c r="BX200"/>
  <c r="BX199"/>
  <c r="BX198"/>
  <c r="BX197"/>
  <c r="BX196"/>
  <c r="BX195"/>
  <c r="BX194"/>
  <c r="BX193"/>
  <c r="BX192"/>
  <c r="BX191"/>
  <c r="BX190"/>
  <c r="BX189"/>
  <c r="BX188"/>
  <c r="BX187"/>
  <c r="BX186"/>
  <c r="BX184"/>
  <c r="BX183"/>
  <c r="BX182"/>
  <c r="BX181"/>
  <c r="BX180"/>
  <c r="BX179"/>
  <c r="BX178"/>
  <c r="BX177"/>
  <c r="BX176"/>
  <c r="BX175"/>
  <c r="BX174"/>
  <c r="BX173"/>
  <c r="BX172"/>
  <c r="BX171"/>
  <c r="BX170"/>
  <c r="BX169"/>
  <c r="BX168"/>
  <c r="BX167"/>
  <c r="BX166"/>
  <c r="BX165"/>
  <c r="BX164"/>
  <c r="BX163"/>
  <c r="BX162"/>
  <c r="BX161"/>
  <c r="BX160"/>
  <c r="BX159"/>
  <c r="BX158"/>
  <c r="BX157"/>
  <c r="BX156"/>
  <c r="BX155"/>
  <c r="BX154"/>
  <c r="BX153"/>
  <c r="BX152"/>
  <c r="BX151"/>
  <c r="BX150"/>
  <c r="BX149"/>
  <c r="BX148"/>
  <c r="BX147"/>
  <c r="BX146"/>
  <c r="BX145"/>
  <c r="BX144"/>
  <c r="BX143"/>
  <c r="BX142"/>
  <c r="BX141"/>
  <c r="BX140"/>
  <c r="BX139"/>
  <c r="BX138"/>
  <c r="BX137"/>
  <c r="BX136"/>
  <c r="BX135"/>
  <c r="BX134"/>
  <c r="BX133"/>
  <c r="BX132"/>
  <c r="BX131"/>
  <c r="BX130"/>
  <c r="BX129"/>
  <c r="BX128"/>
  <c r="BX127"/>
  <c r="BX126"/>
  <c r="BX125"/>
  <c r="BX124"/>
  <c r="BX123"/>
  <c r="BX122"/>
  <c r="BX121"/>
  <c r="BX120"/>
  <c r="BX119"/>
  <c r="BX118"/>
  <c r="BX117"/>
  <c r="BX116"/>
  <c r="BX115"/>
  <c r="BX114"/>
  <c r="BX113"/>
  <c r="BX112"/>
  <c r="BX111"/>
  <c r="BX110"/>
  <c r="BX109"/>
  <c r="BX108"/>
  <c r="BX107"/>
  <c r="BX106"/>
  <c r="BX105"/>
  <c r="BX104"/>
  <c r="BX103"/>
  <c r="BX102"/>
  <c r="BX101"/>
  <c r="BX100"/>
  <c r="BX99"/>
  <c r="BX98"/>
  <c r="BX97"/>
  <c r="BX96"/>
  <c r="BX95"/>
  <c r="BX94"/>
  <c r="BX93"/>
  <c r="BX92"/>
  <c r="BX91"/>
  <c r="BX90"/>
  <c r="BX89"/>
  <c r="BX88"/>
  <c r="BX87"/>
  <c r="BX86"/>
  <c r="BX85"/>
  <c r="BX84"/>
  <c r="BX83"/>
  <c r="BX82"/>
  <c r="BX81"/>
  <c r="BX80"/>
  <c r="BX79"/>
  <c r="BX78"/>
  <c r="BX77"/>
  <c r="BX76"/>
  <c r="BX75"/>
  <c r="BX74"/>
  <c r="BX73"/>
  <c r="BX72"/>
  <c r="BX71"/>
  <c r="BX70"/>
  <c r="BX69"/>
  <c r="BX68"/>
  <c r="BX67"/>
  <c r="BX66"/>
  <c r="BX64"/>
  <c r="BX63"/>
  <c r="BX62"/>
  <c r="BX61"/>
  <c r="BX60"/>
  <c r="BX59"/>
  <c r="BX58"/>
  <c r="BX57"/>
  <c r="BX56"/>
  <c r="BX55"/>
  <c r="BX54"/>
  <c r="BX53"/>
  <c r="BX52"/>
  <c r="BX51"/>
  <c r="BX50"/>
  <c r="BX49"/>
  <c r="BX48"/>
  <c r="BX47"/>
  <c r="BX46"/>
  <c r="BX45"/>
  <c r="BX44"/>
  <c r="BX43"/>
  <c r="BX42"/>
  <c r="BX41"/>
  <c r="BX40"/>
  <c r="BX39"/>
  <c r="BX38"/>
  <c r="BX37"/>
  <c r="BX36"/>
  <c r="BX35"/>
  <c r="BX34"/>
  <c r="BX33"/>
  <c r="BX32"/>
  <c r="BX31"/>
  <c r="BX30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BX7"/>
  <c r="BX6"/>
  <c r="BX5"/>
  <c r="BS414"/>
  <c r="BS413"/>
  <c r="BS412"/>
  <c r="BS411"/>
  <c r="BS410"/>
  <c r="BS409"/>
  <c r="BS408"/>
  <c r="BS407"/>
  <c r="BS406"/>
  <c r="BS405"/>
  <c r="BS404"/>
  <c r="BS403"/>
  <c r="BS402"/>
  <c r="BS401"/>
  <c r="BS400"/>
  <c r="BS399"/>
  <c r="BS398"/>
  <c r="BS397"/>
  <c r="BS396"/>
  <c r="BS395"/>
  <c r="BS394"/>
  <c r="BS393"/>
  <c r="BS392"/>
  <c r="BS391"/>
  <c r="BS390"/>
  <c r="BS389"/>
  <c r="BS388"/>
  <c r="BS387"/>
  <c r="BS386"/>
  <c r="BS385"/>
  <c r="BS384"/>
  <c r="BS383"/>
  <c r="BS382"/>
  <c r="BS381"/>
  <c r="BS380"/>
  <c r="BS379"/>
  <c r="BS378"/>
  <c r="BS377"/>
  <c r="BS376"/>
  <c r="BS375"/>
  <c r="BS374"/>
  <c r="BS373"/>
  <c r="BS372"/>
  <c r="BS371"/>
  <c r="BS370"/>
  <c r="BS369"/>
  <c r="BS368"/>
  <c r="BS367"/>
  <c r="BS366"/>
  <c r="BS365"/>
  <c r="BS267"/>
  <c r="BS266"/>
  <c r="BS265"/>
  <c r="BS264"/>
  <c r="BS263"/>
  <c r="BS262"/>
  <c r="BS261"/>
  <c r="BS260"/>
  <c r="BS259"/>
  <c r="BS258"/>
  <c r="BS257"/>
  <c r="BS256"/>
  <c r="BS255"/>
  <c r="BS254"/>
  <c r="BS253"/>
  <c r="BS252"/>
  <c r="BS251"/>
  <c r="BS250"/>
  <c r="BS249"/>
  <c r="BS248"/>
  <c r="BS247"/>
  <c r="BS246"/>
  <c r="BS245"/>
  <c r="BS244"/>
  <c r="BS243"/>
  <c r="BS242"/>
  <c r="BS241"/>
  <c r="BS240"/>
  <c r="BS239"/>
  <c r="BS238"/>
  <c r="BS237"/>
  <c r="BS236"/>
  <c r="BS235"/>
  <c r="BS234"/>
  <c r="BS233"/>
  <c r="BS232"/>
  <c r="BS231"/>
  <c r="BS230"/>
  <c r="BS229"/>
  <c r="BS228"/>
  <c r="BS227"/>
  <c r="BS226"/>
  <c r="BS225"/>
  <c r="BS224"/>
  <c r="BS223"/>
  <c r="BS222"/>
  <c r="BS221"/>
  <c r="BS220"/>
  <c r="BS219"/>
  <c r="BS218"/>
  <c r="BS217"/>
  <c r="BS216"/>
  <c r="BS215"/>
  <c r="BS214"/>
  <c r="BS213"/>
  <c r="BS212"/>
  <c r="BS211"/>
  <c r="BS210"/>
  <c r="BS209"/>
  <c r="BS208"/>
  <c r="BS207"/>
  <c r="BS206"/>
  <c r="BS204"/>
  <c r="BS203"/>
  <c r="BS202"/>
  <c r="BS201"/>
  <c r="BS200"/>
  <c r="BS199"/>
  <c r="BS198"/>
  <c r="BS197"/>
  <c r="BS196"/>
  <c r="BS195"/>
  <c r="BS194"/>
  <c r="BS193"/>
  <c r="BS192"/>
  <c r="BS191"/>
  <c r="BS190"/>
  <c r="BS189"/>
  <c r="BS188"/>
  <c r="BS187"/>
  <c r="BS186"/>
  <c r="BS184"/>
  <c r="BS183"/>
  <c r="BS182"/>
  <c r="BS181"/>
  <c r="BS180"/>
  <c r="BS179"/>
  <c r="BS178"/>
  <c r="BS177"/>
  <c r="BS176"/>
  <c r="BS175"/>
  <c r="BS174"/>
  <c r="BS173"/>
  <c r="BS172"/>
  <c r="BS171"/>
  <c r="BS170"/>
  <c r="BS169"/>
  <c r="BS168"/>
  <c r="BS167"/>
  <c r="BS166"/>
  <c r="BS165"/>
  <c r="BS164"/>
  <c r="BS163"/>
  <c r="BS162"/>
  <c r="BS161"/>
  <c r="BS160"/>
  <c r="BS159"/>
  <c r="BS158"/>
  <c r="BS157"/>
  <c r="BS156"/>
  <c r="BS155"/>
  <c r="BS154"/>
  <c r="BS153"/>
  <c r="BS152"/>
  <c r="BS151"/>
  <c r="BS150"/>
  <c r="BS149"/>
  <c r="BS148"/>
  <c r="BS147"/>
  <c r="BS146"/>
  <c r="BS145"/>
  <c r="BS144"/>
  <c r="BS143"/>
  <c r="BS142"/>
  <c r="BS141"/>
  <c r="BS140"/>
  <c r="BS139"/>
  <c r="BS138"/>
  <c r="BS137"/>
  <c r="BS136"/>
  <c r="BS135"/>
  <c r="BS134"/>
  <c r="BS133"/>
  <c r="BS132"/>
  <c r="BS131"/>
  <c r="BS130"/>
  <c r="BS129"/>
  <c r="BS128"/>
  <c r="BS127"/>
  <c r="BS126"/>
  <c r="BS125"/>
  <c r="BS124"/>
  <c r="BS123"/>
  <c r="BS122"/>
  <c r="BS121"/>
  <c r="BS120"/>
  <c r="BS119"/>
  <c r="BS118"/>
  <c r="BS117"/>
  <c r="BS116"/>
  <c r="BS115"/>
  <c r="BS114"/>
  <c r="BS113"/>
  <c r="BS112"/>
  <c r="BS111"/>
  <c r="BS110"/>
  <c r="BS109"/>
  <c r="BS108"/>
  <c r="BS107"/>
  <c r="BS106"/>
  <c r="BS105"/>
  <c r="BS104"/>
  <c r="BS103"/>
  <c r="BS102"/>
  <c r="BS101"/>
  <c r="BS100"/>
  <c r="BS99"/>
  <c r="BS98"/>
  <c r="BS97"/>
  <c r="BS96"/>
  <c r="BS95"/>
  <c r="BS94"/>
  <c r="BS93"/>
  <c r="BS92"/>
  <c r="BS91"/>
  <c r="BS90"/>
  <c r="BS89"/>
  <c r="BS88"/>
  <c r="BS86"/>
  <c r="BS85"/>
  <c r="BS84"/>
  <c r="BS83"/>
  <c r="BS82"/>
  <c r="BS81"/>
  <c r="BS80"/>
  <c r="BS78"/>
  <c r="BS77"/>
  <c r="BS76"/>
  <c r="BS75"/>
  <c r="BS74"/>
  <c r="BS73"/>
  <c r="BS72"/>
  <c r="BS71"/>
  <c r="BS70"/>
  <c r="BS69"/>
  <c r="BS68"/>
  <c r="BS67"/>
  <c r="BS66"/>
  <c r="BS65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2"/>
  <c r="BS11"/>
  <c r="BS9"/>
  <c r="BS8"/>
  <c r="BS7"/>
  <c r="BS6"/>
  <c r="BX4"/>
  <c r="BY5" l="1"/>
  <c r="BY9"/>
  <c r="BY15"/>
  <c r="BY17"/>
  <c r="BY21"/>
  <c r="BY23"/>
  <c r="BY27"/>
  <c r="BY31"/>
  <c r="BY35"/>
  <c r="BY39"/>
  <c r="BY41"/>
  <c r="BY45"/>
  <c r="BY49"/>
  <c r="BY53"/>
  <c r="BY57"/>
  <c r="BY59"/>
  <c r="BY63"/>
  <c r="BY65"/>
  <c r="BY69"/>
  <c r="BY71"/>
  <c r="BY75"/>
  <c r="BY77"/>
  <c r="BY81"/>
  <c r="BY85"/>
  <c r="BY91"/>
  <c r="BY6"/>
  <c r="BY8"/>
  <c r="BY10"/>
  <c r="BY12"/>
  <c r="BY14"/>
  <c r="BY16"/>
  <c r="BY18"/>
  <c r="BY20"/>
  <c r="BY22"/>
  <c r="BY24"/>
  <c r="BY26"/>
  <c r="BY28"/>
  <c r="BY30"/>
  <c r="BY32"/>
  <c r="BY34"/>
  <c r="BY36"/>
  <c r="BY38"/>
  <c r="BY40"/>
  <c r="BY42"/>
  <c r="BY44"/>
  <c r="BY46"/>
  <c r="BY48"/>
  <c r="BY50"/>
  <c r="BY52"/>
  <c r="BY54"/>
  <c r="BY56"/>
  <c r="BY58"/>
  <c r="BY60"/>
  <c r="BY62"/>
  <c r="BY64"/>
  <c r="BY66"/>
  <c r="BY68"/>
  <c r="BY70"/>
  <c r="BY72"/>
  <c r="BY74"/>
  <c r="BY76"/>
  <c r="BY78"/>
  <c r="BY80"/>
  <c r="BY82"/>
  <c r="BY84"/>
  <c r="BY86"/>
  <c r="BY88"/>
  <c r="BY90"/>
  <c r="BY92"/>
  <c r="BY94"/>
  <c r="BY96"/>
  <c r="BY98"/>
  <c r="BY100"/>
  <c r="BY102"/>
  <c r="BY104"/>
  <c r="BY106"/>
  <c r="BY108"/>
  <c r="BY110"/>
  <c r="BY112"/>
  <c r="BY114"/>
  <c r="BY116"/>
  <c r="BY118"/>
  <c r="BY120"/>
  <c r="BY122"/>
  <c r="BY124"/>
  <c r="BY126"/>
  <c r="BY128"/>
  <c r="BY130"/>
  <c r="BY132"/>
  <c r="BY134"/>
  <c r="BY136"/>
  <c r="BY138"/>
  <c r="BY140"/>
  <c r="BY142"/>
  <c r="BY144"/>
  <c r="BY146"/>
  <c r="BY148"/>
  <c r="BY150"/>
  <c r="BY152"/>
  <c r="BY154"/>
  <c r="BY156"/>
  <c r="BY158"/>
  <c r="BY160"/>
  <c r="BY162"/>
  <c r="BY164"/>
  <c r="BY166"/>
  <c r="BY168"/>
  <c r="BY170"/>
  <c r="BY172"/>
  <c r="BY174"/>
  <c r="BY176"/>
  <c r="BY178"/>
  <c r="BY180"/>
  <c r="BY182"/>
  <c r="BY184"/>
  <c r="BY186"/>
  <c r="BY188"/>
  <c r="BY190"/>
  <c r="BY192"/>
  <c r="BY194"/>
  <c r="BY196"/>
  <c r="BY198"/>
  <c r="BY200"/>
  <c r="BY202"/>
  <c r="BY204"/>
  <c r="BY206"/>
  <c r="BY208"/>
  <c r="BY210"/>
  <c r="BY212"/>
  <c r="BY214"/>
  <c r="BY216"/>
  <c r="BY218"/>
  <c r="BY220"/>
  <c r="BY222"/>
  <c r="BY224"/>
  <c r="BY226"/>
  <c r="BY228"/>
  <c r="BY230"/>
  <c r="BY232"/>
  <c r="BY234"/>
  <c r="BY236"/>
  <c r="BY238"/>
  <c r="BY240"/>
  <c r="BY242"/>
  <c r="BY244"/>
  <c r="BY246"/>
  <c r="BY248"/>
  <c r="BY250"/>
  <c r="BY252"/>
  <c r="BY254"/>
  <c r="BY256"/>
  <c r="BY258"/>
  <c r="BY260"/>
  <c r="BY262"/>
  <c r="BY264"/>
  <c r="BY266"/>
  <c r="BY268"/>
  <c r="BY270"/>
  <c r="BY272"/>
  <c r="BY274"/>
  <c r="BY276"/>
  <c r="BY278"/>
  <c r="BY280"/>
  <c r="BY282"/>
  <c r="BY284"/>
  <c r="BY286"/>
  <c r="BY288"/>
  <c r="BY290"/>
  <c r="BY292"/>
  <c r="BY294"/>
  <c r="BY296"/>
  <c r="BY298"/>
  <c r="BY300"/>
  <c r="BY302"/>
  <c r="BY304"/>
  <c r="BY306"/>
  <c r="BY308"/>
  <c r="BY310"/>
  <c r="BY312"/>
  <c r="BY314"/>
  <c r="BY316"/>
  <c r="BY318"/>
  <c r="BY320"/>
  <c r="BY322"/>
  <c r="BY324"/>
  <c r="BY326"/>
  <c r="BY328"/>
  <c r="BY330"/>
  <c r="BY332"/>
  <c r="BY334"/>
  <c r="BY336"/>
  <c r="BY338"/>
  <c r="BY340"/>
  <c r="BY342"/>
  <c r="BY344"/>
  <c r="BY346"/>
  <c r="BY348"/>
  <c r="BY350"/>
  <c r="BY352"/>
  <c r="BY354"/>
  <c r="BY356"/>
  <c r="BY358"/>
  <c r="BY360"/>
  <c r="BY362"/>
  <c r="BY364"/>
  <c r="BY366"/>
  <c r="BY368"/>
  <c r="BY370"/>
  <c r="BY372"/>
  <c r="BY374"/>
  <c r="BY376"/>
  <c r="BY378"/>
  <c r="BY380"/>
  <c r="BY382"/>
  <c r="BY384"/>
  <c r="BY386"/>
  <c r="BY388"/>
  <c r="BY390"/>
  <c r="BY392"/>
  <c r="BY394"/>
  <c r="BY396"/>
  <c r="BY398"/>
  <c r="BY400"/>
  <c r="BY402"/>
  <c r="BY404"/>
  <c r="BY406"/>
  <c r="BY408"/>
  <c r="BY410"/>
  <c r="BY412"/>
  <c r="BY414"/>
  <c r="BY7"/>
  <c r="BY11"/>
  <c r="BY13"/>
  <c r="BY19"/>
  <c r="BY25"/>
  <c r="BY29"/>
  <c r="BY33"/>
  <c r="BY37"/>
  <c r="BY43"/>
  <c r="BY47"/>
  <c r="BY51"/>
  <c r="BY55"/>
  <c r="BY61"/>
  <c r="BY67"/>
  <c r="BY73"/>
  <c r="BY79"/>
  <c r="BY83"/>
  <c r="BY87"/>
  <c r="BY89"/>
  <c r="BY93"/>
  <c r="BY95"/>
  <c r="BY97"/>
  <c r="BY99"/>
  <c r="BY101"/>
  <c r="BY103"/>
  <c r="BY105"/>
  <c r="BY107"/>
  <c r="BY109"/>
  <c r="BY111"/>
  <c r="BY113"/>
  <c r="BY115"/>
  <c r="BY117"/>
  <c r="BY119"/>
  <c r="BY121"/>
  <c r="BY123"/>
  <c r="BY125"/>
  <c r="BY127"/>
  <c r="BY129"/>
  <c r="BY131"/>
  <c r="BY133"/>
  <c r="BY135"/>
  <c r="BY137"/>
  <c r="BY139"/>
  <c r="BY141"/>
  <c r="BY143"/>
  <c r="BY145"/>
  <c r="BY147"/>
  <c r="BY149"/>
  <c r="BY151"/>
  <c r="BY153"/>
  <c r="BY155"/>
  <c r="BY157"/>
  <c r="BY159"/>
  <c r="BY161"/>
  <c r="BY163"/>
  <c r="BY165"/>
  <c r="BY167"/>
  <c r="BY169"/>
  <c r="BY171"/>
  <c r="BY173"/>
  <c r="BY175"/>
  <c r="BY177"/>
  <c r="BY179"/>
  <c r="BY181"/>
  <c r="BY183"/>
  <c r="BY185"/>
  <c r="BY187"/>
  <c r="BY189"/>
  <c r="BY191"/>
  <c r="BY193"/>
  <c r="BY195"/>
  <c r="BY197"/>
  <c r="BY199"/>
  <c r="BY201"/>
  <c r="BY203"/>
  <c r="BY205"/>
  <c r="BY207"/>
  <c r="BY209"/>
  <c r="BY211"/>
  <c r="BY213"/>
  <c r="BY215"/>
  <c r="BY217"/>
  <c r="BY219"/>
  <c r="BY221"/>
  <c r="BY223"/>
  <c r="BY225"/>
  <c r="BY227"/>
  <c r="BY229"/>
  <c r="BY231"/>
  <c r="BY233"/>
  <c r="BY235"/>
  <c r="BY237"/>
  <c r="BY239"/>
  <c r="BY241"/>
  <c r="BY243"/>
  <c r="BY245"/>
  <c r="BY247"/>
  <c r="BY249"/>
  <c r="BY251"/>
  <c r="BY253"/>
  <c r="BY255"/>
  <c r="BY257"/>
  <c r="BY259"/>
  <c r="BY261"/>
  <c r="BY263"/>
  <c r="BY265"/>
  <c r="BY267"/>
  <c r="BY269"/>
  <c r="BY271"/>
  <c r="BY273"/>
  <c r="BY275"/>
  <c r="BY277"/>
  <c r="BY279"/>
  <c r="BY281"/>
  <c r="BY283"/>
  <c r="BY285"/>
  <c r="BY287"/>
  <c r="BY289"/>
  <c r="BY291"/>
  <c r="BY293"/>
  <c r="BY295"/>
  <c r="BY297"/>
  <c r="BY299"/>
  <c r="BY301"/>
  <c r="BY303"/>
  <c r="BY305"/>
  <c r="BY307"/>
  <c r="BY309"/>
  <c r="BY311"/>
  <c r="BY313"/>
  <c r="BY315"/>
  <c r="BY317"/>
  <c r="BY319"/>
  <c r="BY321"/>
  <c r="BY323"/>
  <c r="BY325"/>
  <c r="BY327"/>
  <c r="BY329"/>
  <c r="BY331"/>
  <c r="BY333"/>
  <c r="BY335"/>
  <c r="BY337"/>
  <c r="BY339"/>
  <c r="BY341"/>
  <c r="BY343"/>
  <c r="BY345"/>
  <c r="BY347"/>
  <c r="BY349"/>
  <c r="BY351"/>
  <c r="BY353"/>
  <c r="BY355"/>
  <c r="BY357"/>
  <c r="BY359"/>
  <c r="BY361"/>
  <c r="BY363"/>
  <c r="BY365"/>
  <c r="BY367"/>
  <c r="BY369"/>
  <c r="BY371"/>
  <c r="BY373"/>
  <c r="BY375"/>
  <c r="BY377"/>
  <c r="BY379"/>
  <c r="BY381"/>
  <c r="BY383"/>
  <c r="BY385"/>
  <c r="BY387"/>
  <c r="BY389"/>
  <c r="BY391"/>
  <c r="BY393"/>
  <c r="BY395"/>
  <c r="BY397"/>
  <c r="BY399"/>
  <c r="BY401"/>
  <c r="BY403"/>
  <c r="BY405"/>
  <c r="BY407"/>
  <c r="BY409"/>
  <c r="BY411"/>
  <c r="BY413"/>
  <c r="BY4"/>
</calcChain>
</file>

<file path=xl/sharedStrings.xml><?xml version="1.0" encoding="utf-8"?>
<sst xmlns="http://schemas.openxmlformats.org/spreadsheetml/2006/main" count="1530" uniqueCount="558">
  <si>
    <t>Comune</t>
  </si>
  <si>
    <t>Abitanti</t>
  </si>
  <si>
    <t>Tessili (t)</t>
  </si>
  <si>
    <t xml:space="preserve">Farmaci (t)                                                                                                                                            </t>
  </si>
  <si>
    <t>Contenitori T/FC (t)</t>
  </si>
  <si>
    <t>Batterie e accumulatori (t)</t>
  </si>
  <si>
    <t>Oli vegetali (t)</t>
  </si>
  <si>
    <t>Oli minerali (t)</t>
  </si>
  <si>
    <t>TOTALE RD (t)</t>
  </si>
  <si>
    <t>20 02 01</t>
  </si>
  <si>
    <t>15 01 07</t>
  </si>
  <si>
    <t>15 01 02</t>
  </si>
  <si>
    <t>15 01 03</t>
  </si>
  <si>
    <t>15 01 04</t>
  </si>
  <si>
    <t>20 01 36</t>
  </si>
  <si>
    <t>vetro/alluminio</t>
  </si>
  <si>
    <t>vetro/plastica/alluminio</t>
  </si>
  <si>
    <t>20 01 31*</t>
  </si>
  <si>
    <t>20 01 32</t>
  </si>
  <si>
    <t>20 01 34</t>
  </si>
  <si>
    <t>20 01 27*</t>
  </si>
  <si>
    <t>20 01 28</t>
  </si>
  <si>
    <t>20 01 25</t>
  </si>
  <si>
    <t>20 01 26*</t>
  </si>
  <si>
    <t>Provincia</t>
  </si>
  <si>
    <t>Regione</t>
  </si>
  <si>
    <t>Codice ISTAT Comune</t>
  </si>
  <si>
    <t>Frazione organica umida (t)</t>
  </si>
  <si>
    <t>RAEE domestici (t)</t>
  </si>
  <si>
    <t xml:space="preserve">Vernci, inchiostri e adesivi (t)                </t>
  </si>
  <si>
    <t>TOTALE RU (t)</t>
  </si>
  <si>
    <t>20 01 08</t>
  </si>
  <si>
    <t>20 03 02</t>
  </si>
  <si>
    <t>20 01 01</t>
  </si>
  <si>
    <t>15 01 01</t>
  </si>
  <si>
    <t>20 01 10</t>
  </si>
  <si>
    <t>20 01 11</t>
  </si>
  <si>
    <t>20 01 23*</t>
  </si>
  <si>
    <t xml:space="preserve">20 01 35*                                            </t>
  </si>
  <si>
    <t>20 01 21*</t>
  </si>
  <si>
    <t>15 01 10*</t>
  </si>
  <si>
    <t>15 01 11*</t>
  </si>
  <si>
    <t>20 03 01</t>
  </si>
  <si>
    <t>20 03 03</t>
  </si>
  <si>
    <t>CALABRIA</t>
  </si>
  <si>
    <t>CZ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</si>
  <si>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</si>
  <si>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</si>
  <si>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</si>
  <si>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</si>
  <si>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</si>
  <si>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</si>
  <si>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</si>
  <si>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</si>
  <si>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</si>
  <si>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</si>
  <si>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</si>
  <si>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</si>
  <si>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</si>
  <si>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</si>
  <si>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</si>
  <si>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</si>
  <si>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</si>
  <si>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</si>
  <si>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</si>
  <si>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</si>
  <si>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</si>
  <si>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</si>
  <si>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</si>
  <si>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</si>
  <si>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</si>
  <si>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GAGLIATO</t>
  </si>
  <si>
    <t>GASPERINA</t>
  </si>
  <si>
    <t>GIMIGLIANO</t>
  </si>
  <si>
    <t>GIRIFALCO</t>
  </si>
  <si>
    <t>GUARDAVALLE</t>
  </si>
  <si>
    <t>ISCA SULLO IONIO</t>
  </si>
  <si>
    <t>LAMEZIA TERME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</si>
  <si>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</si>
  <si>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</si>
  <si>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</si>
  <si>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</si>
  <si>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</si>
  <si>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</si>
  <si>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</si>
  <si>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</si>
  <si>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</si>
  <si>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S. LUCIA</t>
  </si>
  <si>
    <t>NOCERA TERINESE</t>
  </si>
  <si>
    <t>OLIVADI</t>
  </si>
  <si>
    <t>PALERMITI</t>
  </si>
  <si>
    <t>PETRIZZI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</si>
  <si>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</si>
  <si>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</si>
  <si>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</si>
  <si>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</si>
  <si>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</si>
  <si>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</si>
  <si>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</si>
  <si>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 VITO SULLO IONIO</t>
  </si>
  <si>
    <t>SANTA CATERINA DELLO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</si>
  <si>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</si>
  <si>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</si>
  <si>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</si>
  <si>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</si>
  <si>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</si>
  <si>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</si>
  <si>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</si>
  <si>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</si>
  <si>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</si>
  <si>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</si>
  <si>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</si>
  <si>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</si>
  <si>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TAVERNA</t>
  </si>
  <si>
    <t>TIRIOLO</t>
  </si>
  <si>
    <t>TORRE DI RUGGIERO</t>
  </si>
  <si>
    <t>VALLEFIORITA</t>
  </si>
  <si>
    <t>ZAGARISE</t>
  </si>
  <si>
    <t>KR</t>
  </si>
  <si>
    <t>BELVEDERE SPINELLO</t>
  </si>
  <si>
    <t>CACCURI</t>
  </si>
  <si>
    <t>CARFIZZI</t>
  </si>
  <si>
    <t>CASABONA</t>
  </si>
  <si>
    <t>CASTELSILANO</t>
  </si>
  <si>
    <t>CERENZIA</t>
  </si>
  <si>
    <t>CIRO'</t>
  </si>
  <si>
    <t>COTRONEI</t>
  </si>
  <si>
    <t>CROTONE</t>
  </si>
  <si>
    <t>CRUCOLI</t>
  </si>
  <si>
    <t>CUTRO</t>
  </si>
  <si>
    <t>ISOLA CAPO RIZZUTO</t>
  </si>
  <si>
    <t>MELISSA</t>
  </si>
  <si>
    <t>MESORACA</t>
  </si>
  <si>
    <t>PALLAGORIO</t>
  </si>
  <si>
    <t>PETILIA POLICASTRO</t>
  </si>
  <si>
    <t>ROCCA DI NETO</t>
  </si>
  <si>
    <t>ROCCABERNARDA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</si>
  <si>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</si>
  <si>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</si>
  <si>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</si>
  <si>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</si>
  <si>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</si>
  <si>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</si>
  <si>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</si>
  <si>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</si>
  <si>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CS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</si>
  <si>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</si>
  <si>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</si>
  <si>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</si>
  <si>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</si>
  <si>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</si>
  <si>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</si>
  <si>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</si>
  <si>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</si>
  <si>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</si>
  <si>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</si>
  <si>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</si>
  <si>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</si>
  <si>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</si>
  <si>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</si>
  <si>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</si>
  <si>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</si>
  <si>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</si>
  <si>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</si>
  <si>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</si>
  <si>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</si>
  <si>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</si>
  <si>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</si>
  <si>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</si>
  <si>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</si>
  <si>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</si>
  <si>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ALLO IONIO</t>
  </si>
  <si>
    <t>CASTIGLIONE COSENTINO</t>
  </si>
  <si>
    <t>CASTROLIBERO</t>
  </si>
  <si>
    <t>CASTROREGIO</t>
  </si>
  <si>
    <t>CASTROVILLARI</t>
  </si>
  <si>
    <t>CELICO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</si>
  <si>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</si>
  <si>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</si>
  <si>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</si>
  <si>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</si>
  <si>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</si>
  <si>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</si>
  <si>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</si>
  <si>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</si>
  <si>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</si>
  <si>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</si>
  <si>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</si>
  <si>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</si>
  <si>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</si>
  <si>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</si>
  <si>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</si>
  <si>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</si>
  <si>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</si>
  <si>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</si>
  <si>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</si>
  <si>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</si>
  <si>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</si>
  <si>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</si>
  <si>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</si>
  <si>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</si>
  <si>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</si>
  <si>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</si>
  <si>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</si>
  <si>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</si>
  <si>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</si>
  <si>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</si>
  <si>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</si>
  <si>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</si>
  <si>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</si>
  <si>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</si>
  <si>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MAIERA'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</si>
  <si>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</si>
  <si>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</si>
  <si>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</si>
  <si>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</si>
  <si>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</si>
  <si>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</si>
  <si>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</si>
  <si>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</si>
  <si>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</si>
  <si>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</si>
  <si>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</si>
  <si>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</si>
  <si>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</si>
  <si>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</si>
  <si>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</si>
  <si>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</si>
  <si>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</si>
  <si>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</si>
  <si>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</si>
  <si>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</si>
  <si>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</si>
  <si>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</si>
  <si>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</si>
  <si>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</si>
  <si>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</si>
  <si>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</si>
  <si>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</si>
  <si>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</si>
  <si>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</si>
  <si>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</si>
  <si>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</si>
  <si>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</si>
  <si>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</si>
  <si>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</si>
  <si>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</si>
  <si>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</si>
  <si>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</si>
  <si>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</si>
  <si>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</si>
  <si>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</si>
  <si>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DEMETRIO CORONE</t>
  </si>
  <si>
    <t>SAN FILI</t>
  </si>
  <si>
    <t>SAN GIOVANNI IN FIORE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</si>
  <si>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</si>
  <si>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</si>
  <si>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</si>
  <si>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</si>
  <si>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</si>
  <si>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</si>
  <si>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</si>
  <si>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</si>
  <si>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 VINCENZO LA COSTA</t>
  </si>
  <si>
    <t>SANTA CATERINA ALBANESE</t>
  </si>
  <si>
    <t>SANTA MARIA DEL CEDRO</t>
  </si>
  <si>
    <t>SANTA SOFIA D'EPIRO</t>
  </si>
  <si>
    <t>SANTO STEFANO DI ROGLIANO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</si>
  <si>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</si>
  <si>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</si>
  <si>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</si>
  <si>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</si>
  <si>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</si>
  <si>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</si>
  <si>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</si>
  <si>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</si>
  <si>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</si>
  <si>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</si>
  <si>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</si>
  <si>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</si>
  <si>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</si>
  <si>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</si>
  <si>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</si>
  <si>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VERBICARO</t>
  </si>
  <si>
    <t>VILLAPIANA</t>
  </si>
  <si>
    <t>ZUMPANO</t>
  </si>
  <si>
    <t>RC</t>
  </si>
  <si>
    <t xml:space="preserve">AFRICO </t>
  </si>
  <si>
    <t>ANOIA</t>
  </si>
  <si>
    <t>ANTONIMINA</t>
  </si>
  <si>
    <t>ARDORE</t>
  </si>
  <si>
    <t>BAGALADI</t>
  </si>
  <si>
    <t>BENESTARE</t>
  </si>
  <si>
    <t>BIANCO</t>
  </si>
  <si>
    <t>BIVONGI</t>
  </si>
  <si>
    <t>BOVA</t>
  </si>
  <si>
    <t>BOVA MARINA</t>
  </si>
  <si>
    <t>BOVALINO</t>
  </si>
  <si>
    <t>BRANCALEONE</t>
  </si>
  <si>
    <t>BRUZZANO ZEFFIRO</t>
  </si>
  <si>
    <t>CALANNA</t>
  </si>
  <si>
    <t>CAMINI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</si>
  <si>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</si>
  <si>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</si>
  <si>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</si>
  <si>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</si>
  <si>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</si>
  <si>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</si>
  <si>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</si>
  <si>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CIMINA'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</si>
  <si>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</si>
  <si>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</si>
  <si>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</si>
  <si>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</si>
  <si>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</si>
  <si>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</si>
  <si>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</si>
  <si>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</si>
  <si>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</si>
  <si>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</si>
  <si>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</si>
  <si>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</si>
  <si>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</si>
  <si>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</si>
  <si>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LAUREANA  BORRELLO</t>
  </si>
  <si>
    <t>LOCRI</t>
  </si>
  <si>
    <t>MAMMOLA</t>
  </si>
  <si>
    <t>MAROPATI</t>
  </si>
  <si>
    <t>MARTONE</t>
  </si>
  <si>
    <t>MELICUCCA'</t>
  </si>
  <si>
    <t>MELICUCCO</t>
  </si>
  <si>
    <t>MOLOCHIO</t>
  </si>
  <si>
    <t>MONASTERACE</t>
  </si>
  <si>
    <t>MONTEBELLO JONICO</t>
  </si>
  <si>
    <t>OPPIDO MAMERTINA</t>
  </si>
  <si>
    <t>PALIZZI</t>
  </si>
  <si>
    <t>PALMI</t>
  </si>
  <si>
    <t>PAZZANO</t>
  </si>
  <si>
    <t>PLACANICA</t>
  </si>
  <si>
    <t>PLATI'</t>
  </si>
  <si>
    <t xml:space="preserve">POLISTENA </t>
  </si>
  <si>
    <t>PORTIGLIOLA</t>
  </si>
  <si>
    <t>REGGIO CALABRIA</t>
  </si>
  <si>
    <t>RIACE</t>
  </si>
  <si>
    <t>RIZZICONI</t>
  </si>
  <si>
    <t>ROCCELLA IONICA</t>
  </si>
  <si>
    <t>ROGHUDI</t>
  </si>
  <si>
    <t>ROSARNO</t>
  </si>
  <si>
    <t>SAMO</t>
  </si>
  <si>
    <t>SAN FERDINANDO</t>
  </si>
  <si>
    <t>SAN LUCA</t>
  </si>
  <si>
    <t>SAN PROCOPIO</t>
  </si>
  <si>
    <t>SCIDO</t>
  </si>
  <si>
    <t>SCILLA</t>
  </si>
  <si>
    <t xml:space="preserve">SEMINARA </t>
  </si>
  <si>
    <t>SERRATA</t>
  </si>
  <si>
    <t>SIDERNO</t>
  </si>
  <si>
    <t>SINOPOLI</t>
  </si>
  <si>
    <t>STAITI</t>
  </si>
  <si>
    <t>STIGNANO</t>
  </si>
  <si>
    <t>STILO</t>
  </si>
  <si>
    <t>TAURIANOVA</t>
  </si>
  <si>
    <t>VARAPODIO</t>
  </si>
  <si>
    <t>VV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</si>
  <si>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</si>
  <si>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</si>
  <si>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</si>
  <si>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</si>
  <si>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</si>
  <si>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</si>
  <si>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</si>
  <si>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</si>
  <si>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</si>
  <si>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</si>
  <si>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</si>
  <si>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</si>
  <si>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</si>
  <si>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</si>
  <si>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</si>
  <si>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</si>
  <si>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</si>
  <si>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</si>
  <si>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</si>
  <si>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</si>
  <si>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</si>
  <si>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</si>
  <si>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</si>
  <si>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</si>
  <si>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</si>
  <si>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</si>
  <si>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</si>
  <si>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</si>
  <si>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</si>
  <si>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</si>
  <si>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</si>
  <si>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</si>
  <si>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</si>
  <si>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</si>
  <si>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</si>
  <si>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</si>
  <si>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</si>
  <si>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</si>
  <si>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</si>
  <si>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</si>
  <si>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</si>
  <si>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</si>
  <si>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</si>
  <si>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</si>
  <si>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</si>
  <si>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</si>
  <si>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</si>
  <si>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</si>
  <si>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</si>
  <si>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SANT' ANDREA APOSTOLO DELLO IONIO</t>
  </si>
  <si>
    <t>SANT'AGATA D'ESARO</t>
  </si>
  <si>
    <t>JACURSO</t>
  </si>
  <si>
    <t>SAN GIOVANNI DI GERACE</t>
  </si>
  <si>
    <t>SAN PIETRO DI CARIDA'</t>
  </si>
  <si>
    <t>SANTA CRISTINA D'ASPROMONTE</t>
  </si>
  <si>
    <t>SANT'AGATA DEL BIANCO</t>
  </si>
  <si>
    <t>SANT'EUFEMIA D'ASPROMONTE</t>
  </si>
  <si>
    <t>SANT'ILARIO DELLO IONIO</t>
  </si>
  <si>
    <t>TERRANOVA SAPPO MINULIO</t>
  </si>
  <si>
    <t>SAN GIORGIO MORGETO</t>
  </si>
  <si>
    <t>ROCCAFORTE DEL GRECO</t>
  </si>
  <si>
    <t>BAGNARA CALABRA</t>
  </si>
  <si>
    <t>AGNANA CALABRA</t>
  </si>
  <si>
    <t>MELITO PORTO SALVO</t>
  </si>
  <si>
    <t>SPEZZANO DELLA SILA</t>
  </si>
  <si>
    <t>CAMPO CALABRO</t>
  </si>
  <si>
    <t>VILLA SAN GIOVANNI</t>
  </si>
  <si>
    <t>Rifiuti di Giardini e parchi (t)</t>
  </si>
  <si>
    <t>Ingombranti 20 03 07 (dato cumulativo)</t>
  </si>
  <si>
    <t>CHIARAVALLE CENTRALE</t>
  </si>
  <si>
    <t>PETRONA'</t>
  </si>
  <si>
    <t>STALETTI'</t>
  </si>
  <si>
    <t>20 01 33*</t>
  </si>
  <si>
    <t>Elaborazione dati: Direzione Scientifica ArpaCal - Sezione Regionale Catasto Rifiuti</t>
  </si>
  <si>
    <t>SAN LORENZO</t>
  </si>
  <si>
    <t>SAN ROBERTO</t>
  </si>
  <si>
    <t>SAN GIORGIO ALBANESE</t>
  </si>
  <si>
    <t>SAN COSMO ALBANESE</t>
  </si>
  <si>
    <t>SAN LORENZO BELLIZZI</t>
  </si>
  <si>
    <t>VACCARIZZO ALBANESE</t>
  </si>
  <si>
    <r>
      <t>(1)</t>
    </r>
    <r>
      <rPr>
        <b/>
        <sz val="10"/>
        <rFont val="Times New Roman"/>
        <family val="1"/>
      </rPr>
      <t xml:space="preserve"> Carta e cartone (t)</t>
    </r>
  </si>
  <si>
    <r>
      <t>(3)</t>
    </r>
    <r>
      <rPr>
        <b/>
        <sz val="10"/>
        <rFont val="Times New Roman"/>
        <family val="1"/>
      </rPr>
      <t xml:space="preserve"> Raccolta multimateriale (t)</t>
    </r>
    <r>
      <rPr>
        <b/>
        <i/>
        <sz val="10"/>
        <color indexed="10"/>
        <rFont val="Times New Roman"/>
        <family val="1"/>
      </rPr>
      <t xml:space="preserve"> </t>
    </r>
  </si>
  <si>
    <t>SANTO STEFANO IN ASPROMONTE</t>
  </si>
  <si>
    <t>SANTA DOMENICA DI TALAO</t>
  </si>
  <si>
    <t>MOTTA SAN GIOVANNI</t>
  </si>
  <si>
    <t>IONADI</t>
  </si>
  <si>
    <t>SAN DONATO DI NINEA</t>
  </si>
  <si>
    <t>% RD</t>
  </si>
  <si>
    <t xml:space="preserve">GIZZERIA </t>
  </si>
  <si>
    <t xml:space="preserve">CIRO' MARINA </t>
  </si>
  <si>
    <t xml:space="preserve">SANGINETO </t>
  </si>
  <si>
    <t>CASOLE BRUZIO</t>
  </si>
  <si>
    <t>MARINA DI GIOIOSA IONICA</t>
  </si>
  <si>
    <t>LAGANADI</t>
  </si>
  <si>
    <t>15 01 05</t>
  </si>
  <si>
    <r>
      <t xml:space="preserve">15 01 06  Imballaggi in Materiali Misti/Multimateriale </t>
    </r>
    <r>
      <rPr>
        <b/>
        <sz val="10"/>
        <color rgb="FFFF0000"/>
        <rFont val="Times New Roman"/>
        <family val="1"/>
      </rPr>
      <t>(5)</t>
    </r>
  </si>
  <si>
    <t>plastica/alluminio</t>
  </si>
  <si>
    <t xml:space="preserve">FIGLINE VIGLIATURO </t>
  </si>
  <si>
    <t>SANT'ALESSIO IN ASPROMONTE</t>
  </si>
  <si>
    <t>Metalli</t>
  </si>
  <si>
    <t xml:space="preserve">Plastica </t>
  </si>
  <si>
    <t>Vetro</t>
  </si>
  <si>
    <t>Legno</t>
  </si>
  <si>
    <t>20 01 40</t>
  </si>
  <si>
    <t>20 01 39</t>
  </si>
  <si>
    <t>20 01 02</t>
  </si>
  <si>
    <t>20 01 37*</t>
  </si>
  <si>
    <t>20 01 38</t>
  </si>
  <si>
    <t xml:space="preserve">Imballaggi in vetro (t) </t>
  </si>
  <si>
    <t xml:space="preserve">Imballaggi in plastica (t) </t>
  </si>
  <si>
    <r>
      <rPr>
        <b/>
        <sz val="10"/>
        <rFont val="Times New Roman"/>
        <family val="1"/>
      </rPr>
      <t>Imballaggi in legno (t)</t>
    </r>
    <r>
      <rPr>
        <b/>
        <sz val="10"/>
        <color indexed="10"/>
        <rFont val="Times New Roman"/>
        <family val="1"/>
      </rPr>
      <t xml:space="preserve"> </t>
    </r>
  </si>
  <si>
    <t xml:space="preserve">Imballaggi metallici (t) </t>
  </si>
  <si>
    <r>
      <t xml:space="preserve">(2) </t>
    </r>
    <r>
      <rPr>
        <b/>
        <sz val="10"/>
        <rFont val="Times New Roman"/>
        <family val="1"/>
      </rPr>
      <t xml:space="preserve">Ingombranti a recupero (t) </t>
    </r>
  </si>
  <si>
    <t>Imballaggi in materia tessile</t>
  </si>
  <si>
    <t>Toner per stampa esauriti diversi da quelli di cui alla voce 080317*</t>
  </si>
  <si>
    <t>Pneumatici fuori uso solo se conferiti da utenze domestiche</t>
  </si>
  <si>
    <t>Gas in contenitori a pressione limitatamente ad estintori ed aerosol ad uso domestico</t>
  </si>
  <si>
    <t>Gas in contenitori a pressione diversi da quelli di cui alla voce 160504* limitatamente ad estintori ed aerosol ad uso domestico</t>
  </si>
  <si>
    <t>Filtri olio</t>
  </si>
  <si>
    <t>Apparecchiature fuori uso contenenti PCB o da essi contaminate, diverse di cui alla voce 160209</t>
  </si>
  <si>
    <t>Apparecchiature fuori uso contenenti clorofluorocarburi, HCFC, HFC</t>
  </si>
  <si>
    <t>Apparecchiature fuori uso contenenti amianto in fibre libere</t>
  </si>
  <si>
    <t>Apparecchiature fuori uso contenenti componenti pericolosi diversi da quelli di cui alle voci da 160209 a 160212</t>
  </si>
  <si>
    <t xml:space="preserve">Apparecchiature fuori uso, diverse da quelle di cui alle voci da 160209 a 160213 </t>
  </si>
  <si>
    <t>Componenti pericolosi rimossi da apparecchiature fuori uso</t>
  </si>
  <si>
    <t>Componenti rimossi da apparecchiature fuori uso, diversi da quelli di cui alla voce 160215*</t>
  </si>
  <si>
    <t xml:space="preserve">Miscugli o scorie di cemento, mattoni, mattonelle, ceramica, diversi da quelli di cui alla voce 170106* provenienti solo da piccoli interventi di rimozione eseguiti direttamente dal conduttore della civile abitazione </t>
  </si>
  <si>
    <t>Rifiuti misti dell’attività di costruzione e demolizione diversi da quelli di cui alle voci 170901*, 170902* e 170903* provenienti solo da piccoli interventi di rimozione eseguiti direttamente dal conduttore della civile abitazione</t>
  </si>
  <si>
    <t>Solventi</t>
  </si>
  <si>
    <t>Acidi</t>
  </si>
  <si>
    <t>Sostanze alcaline</t>
  </si>
  <si>
    <t>Prodotti fotochimici</t>
  </si>
  <si>
    <t>Pesticidi</t>
  </si>
  <si>
    <t>Detergenti contenenti sostanze pericolose</t>
  </si>
  <si>
    <t>Detergenti diversi da quelli al punto precedente</t>
  </si>
  <si>
    <r>
      <rPr>
        <b/>
        <sz val="10"/>
        <color rgb="FFFF0000"/>
        <rFont val="Times New Roman"/>
        <family val="1"/>
      </rPr>
      <t>(2)</t>
    </r>
    <r>
      <rPr>
        <b/>
        <sz val="10"/>
        <rFont val="Times New Roman"/>
        <family val="1"/>
      </rPr>
      <t xml:space="preserve"> Residui della pulizia stradale se avviati a recupero</t>
    </r>
  </si>
  <si>
    <t>Rifiuti prodotti dalla pulizia dei camini solo se provenienze da utenze domestiche</t>
  </si>
  <si>
    <t>Terra e roccia</t>
  </si>
  <si>
    <t>Altri rifiuti non biodegradabili</t>
  </si>
  <si>
    <t>15 01 09</t>
  </si>
  <si>
    <t>08 03 18</t>
  </si>
  <si>
    <t>16 01 03</t>
  </si>
  <si>
    <t>160504*</t>
  </si>
  <si>
    <t>16 05 05</t>
  </si>
  <si>
    <t>160107*</t>
  </si>
  <si>
    <t>160210*</t>
  </si>
  <si>
    <t>160211*</t>
  </si>
  <si>
    <t>160212*</t>
  </si>
  <si>
    <t>160213*</t>
  </si>
  <si>
    <t>16 02 14</t>
  </si>
  <si>
    <t>160215*</t>
  </si>
  <si>
    <t>16 02 16</t>
  </si>
  <si>
    <t>17 01 07</t>
  </si>
  <si>
    <t>17 09 04</t>
  </si>
  <si>
    <t>200113*</t>
  </si>
  <si>
    <t>200114*</t>
  </si>
  <si>
    <t>200115*</t>
  </si>
  <si>
    <t>200117*</t>
  </si>
  <si>
    <t>200119*</t>
  </si>
  <si>
    <t>200129*</t>
  </si>
  <si>
    <t>20 01 30</t>
  </si>
  <si>
    <t>20 01 41</t>
  </si>
  <si>
    <t>20 02 02</t>
  </si>
  <si>
    <t>20 02 03</t>
  </si>
  <si>
    <r>
      <rPr>
        <b/>
        <sz val="10"/>
        <color rgb="FFFF0000"/>
        <rFont val="Times New Roman"/>
        <family val="1"/>
      </rPr>
      <t>(4)</t>
    </r>
    <r>
      <rPr>
        <b/>
        <sz val="10"/>
        <color rgb="FF0070C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Altri rifiuti urbani indifferenziati non specificati altrimenti </t>
    </r>
  </si>
  <si>
    <r>
      <rPr>
        <b/>
        <sz val="10"/>
        <color rgb="FFFF0000"/>
        <rFont val="Times New Roman"/>
        <family val="1"/>
      </rPr>
      <t xml:space="preserve">(4) </t>
    </r>
    <r>
      <rPr>
        <b/>
        <sz val="10"/>
        <rFont val="Times New Roman"/>
        <family val="1"/>
      </rPr>
      <t>Rifiuti ingombranti misti se avviati allo smaltimento</t>
    </r>
  </si>
  <si>
    <t>20 03 99</t>
  </si>
  <si>
    <t>20 03 07</t>
  </si>
  <si>
    <r>
      <rPr>
        <b/>
        <sz val="10"/>
        <color rgb="FFFF0000"/>
        <rFont val="Times New Roman"/>
        <family val="1"/>
      </rPr>
      <t>(4)</t>
    </r>
    <r>
      <rPr>
        <b/>
        <sz val="10"/>
        <rFont val="Times New Roman"/>
        <family val="1"/>
      </rPr>
      <t xml:space="preserve"> Rifiuti urbani misti (tal quale)
+ residui dalla pulizia delle strade
e suolo pubblico (t) </t>
    </r>
  </si>
  <si>
    <t xml:space="preserve">Scheda n. 1 - Produzione rifiuti urbani e raccolta differenziata - anno 2016 </t>
  </si>
  <si>
    <r>
      <rPr>
        <b/>
        <sz val="10"/>
        <color rgb="FFFF0000"/>
        <rFont val="Times New Roman"/>
        <family val="1"/>
      </rPr>
      <t xml:space="preserve">(1) </t>
    </r>
    <r>
      <rPr>
        <sz val="10"/>
        <rFont val="Times New Roman"/>
        <family val="1"/>
      </rPr>
      <t>Qualora per le diverse frazioni merceologiche il dato sia disponibile solo in forma aggregata specificare il totale o stimare le rispettive percentuali/quantità .</t>
    </r>
  </si>
  <si>
    <r>
      <rPr>
        <b/>
        <sz val="10"/>
        <color rgb="FFFF0000"/>
        <rFont val="Times New Roman"/>
        <family val="1"/>
      </rPr>
      <t>(2)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Indicare il quantitativo avviato a recupero.</t>
    </r>
  </si>
  <si>
    <r>
      <rPr>
        <b/>
        <sz val="10"/>
        <color rgb="FFFF0000"/>
        <rFont val="Times New Roman"/>
        <family val="1"/>
      </rPr>
      <t>(3)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Specificare, qualora disponibili li, le quantità/percentuali delle singole frazioni. Riportare il dato del cer 150106 nell'apposito spazio. Nel caso di un solo dato, questo si riferisce a quello aggregato fra le diverse frazioni merceologiche in quanto non fornito distinto.</t>
    </r>
  </si>
  <si>
    <r>
      <rPr>
        <b/>
        <sz val="10"/>
        <color rgb="FFFF0000"/>
        <rFont val="Times New Roman"/>
        <family val="1"/>
      </rPr>
      <t xml:space="preserve">(4) </t>
    </r>
    <r>
      <rPr>
        <sz val="10"/>
        <rFont val="Times New Roman"/>
        <family val="1"/>
      </rPr>
      <t>Riportare il quantitativo avviato a smaltimento.</t>
    </r>
  </si>
  <si>
    <t>Frazioni Neutre (t)</t>
  </si>
  <si>
    <r>
      <rPr>
        <b/>
        <sz val="8"/>
        <color rgb="FFFF0000"/>
        <rFont val="Times New Roman"/>
        <family val="1"/>
      </rPr>
      <t>(5)</t>
    </r>
    <r>
      <rPr>
        <b/>
        <sz val="8"/>
        <rFont val="Times New Roman"/>
        <family val="1"/>
      </rPr>
      <t xml:space="preserve"> </t>
    </r>
    <r>
      <rPr>
        <sz val="8"/>
        <rFont val="Times New Roman"/>
        <family val="1"/>
      </rPr>
      <t>Comopostaggio Domestico N° Utenze</t>
    </r>
    <r>
      <rPr>
        <sz val="8"/>
        <color rgb="FF0070C0"/>
        <rFont val="Times New Roman"/>
        <family val="1"/>
      </rPr>
      <t xml:space="preserve">
domestico N° UTENZE </t>
    </r>
    <r>
      <rPr>
        <b/>
        <sz val="8"/>
        <color rgb="FF0070C0"/>
        <rFont val="Times New Roman"/>
        <family val="1"/>
      </rPr>
      <t>(6)</t>
    </r>
    <r>
      <rPr>
        <sz val="8"/>
        <color rgb="FF0070C0"/>
        <rFont val="Times New Roman"/>
        <family val="1"/>
      </rPr>
      <t xml:space="preserve"> </t>
    </r>
  </si>
  <si>
    <t xml:space="preserve">ACQUAFORMOSA </t>
  </si>
  <si>
    <t xml:space="preserve">Il dato evidenziato in arancione non è stato comunicato dall'Ente per i quali è indicato "dato non disponibile". </t>
  </si>
  <si>
    <t>I comuni in azzurro fanno parte del Consorzio Intercomunale Valle Bisirico.</t>
  </si>
  <si>
    <t>I comuni in giallo e grassetto sottolineato fanno parte dell'Unione dei comuni del Versante Ionico.</t>
  </si>
  <si>
    <r>
      <rPr>
        <b/>
        <sz val="10"/>
        <color rgb="FFFF0000"/>
        <rFont val="Times New Roman"/>
        <family val="1"/>
      </rPr>
      <t>(5)</t>
    </r>
    <r>
      <rPr>
        <sz val="10"/>
        <rFont val="Times New Roman"/>
        <family val="1"/>
      </rPr>
      <t xml:space="preserve"> Indicare il numero delle utenze/famiglie che hanno svolto l'autocompostaggio.</t>
    </r>
  </si>
  <si>
    <r>
      <rPr>
        <b/>
        <sz val="10"/>
        <color rgb="FFFF0000"/>
        <rFont val="Times New Roman"/>
        <family val="1"/>
      </rPr>
      <t>(6)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 xml:space="preserve">"consorzio" UNIONE DEI COMUNI (composto dai comuni di Fossato Serralta e Pentone - vedi ultima riga su prov. CZ). </t>
    </r>
  </si>
  <si>
    <r>
      <t xml:space="preserve">PENTONE </t>
    </r>
    <r>
      <rPr>
        <sz val="8"/>
        <color rgb="FFFF0000"/>
        <rFont val="Times New Roman"/>
        <family val="1"/>
      </rPr>
      <t>(6)</t>
    </r>
  </si>
  <si>
    <r>
      <t xml:space="preserve">FOSSATO SERRALTA </t>
    </r>
    <r>
      <rPr>
        <sz val="8"/>
        <color rgb="FFFF0000"/>
        <rFont val="Times New Roman"/>
        <family val="1"/>
      </rPr>
      <t>(6)</t>
    </r>
  </si>
  <si>
    <r>
      <rPr>
        <b/>
        <sz val="10"/>
        <color rgb="FFFF0000"/>
        <rFont val="Times New Roman"/>
        <family val="1"/>
      </rPr>
      <t>(7)</t>
    </r>
    <r>
      <rPr>
        <sz val="10"/>
        <rFont val="Times New Roman"/>
        <family val="1"/>
      </rPr>
      <t xml:space="preserve"> Il dato del "consorzio" UNIONE DEI CASALI (composto dai comuni di Aprigliano, Cellara, e Piane Crati) è stato riportato come dato complessivo (vedi ultima riga su prov. CS). </t>
    </r>
  </si>
  <si>
    <r>
      <t xml:space="preserve">UNIONE DEI CASALI </t>
    </r>
    <r>
      <rPr>
        <sz val="8"/>
        <color rgb="FFFF0000"/>
        <rFont val="Times New Roman"/>
        <family val="1"/>
      </rPr>
      <t>(7)</t>
    </r>
  </si>
  <si>
    <r>
      <t xml:space="preserve">CELLARA </t>
    </r>
    <r>
      <rPr>
        <sz val="8"/>
        <color rgb="FFFF0000"/>
        <rFont val="Times New Roman"/>
        <family val="1"/>
      </rPr>
      <t>(7)</t>
    </r>
  </si>
  <si>
    <r>
      <t xml:space="preserve">APRIGLIANO </t>
    </r>
    <r>
      <rPr>
        <sz val="8"/>
        <color rgb="FFFF0000"/>
        <rFont val="Times New Roman"/>
        <family val="1"/>
      </rPr>
      <t>(7)</t>
    </r>
  </si>
  <si>
    <r>
      <t xml:space="preserve">PIANE CRATI </t>
    </r>
    <r>
      <rPr>
        <sz val="8"/>
        <color rgb="FFFF0000"/>
        <rFont val="Times New Roman"/>
        <family val="1"/>
      </rPr>
      <t>(7)</t>
    </r>
  </si>
  <si>
    <r>
      <t xml:space="preserve">UNIONE DEI COMUNI PRESILA CATANZARESE (Pentone e Fossato Serralta) </t>
    </r>
    <r>
      <rPr>
        <sz val="8"/>
        <color rgb="FFFF0000"/>
        <rFont val="Times New Roman"/>
        <family val="1"/>
      </rPr>
      <t>(6)</t>
    </r>
  </si>
  <si>
    <t xml:space="preserve">DATO NON DISPONIBILE </t>
  </si>
  <si>
    <r>
      <t xml:space="preserve"> </t>
    </r>
    <r>
      <rPr>
        <b/>
        <sz val="10"/>
        <color rgb="FFFF0000"/>
        <rFont val="Times New Roman"/>
        <family val="1"/>
      </rPr>
      <t>(4)</t>
    </r>
    <r>
      <rPr>
        <b/>
        <sz val="10"/>
        <rFont val="Times New Roman"/>
        <family val="1"/>
      </rPr>
      <t xml:space="preserve"> Imballaggi in materiali Compositi    </t>
    </r>
  </si>
  <si>
    <r>
      <rPr>
        <b/>
        <sz val="8"/>
        <color rgb="FFFF0000"/>
        <rFont val="Times New Roman"/>
        <family val="1"/>
      </rPr>
      <t>(2)</t>
    </r>
    <r>
      <rPr>
        <sz val="8"/>
        <rFont val="Times New Roman"/>
        <family val="1"/>
      </rPr>
      <t xml:space="preserve"> Compostaggio
domestico </t>
    </r>
  </si>
  <si>
    <r>
      <rPr>
        <b/>
        <sz val="8"/>
        <color rgb="FFFF0000"/>
        <rFont val="Times New Roman"/>
        <family val="1"/>
      </rPr>
      <t>(2)</t>
    </r>
    <r>
      <rPr>
        <sz val="8"/>
        <rFont val="Times New Roman"/>
        <family val="1"/>
      </rPr>
      <t xml:space="preserve"> Lombricoltura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</si>
</sst>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0"/>
    <numFmt numFmtId="165" formatCode="0.000"/>
  </numFmts>
  <fonts count="27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color indexed="10"/>
      <name val="Times New Roman"/>
      <family val="1"/>
    </font>
    <font>
      <u/>
      <sz val="14"/>
      <color indexed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0070C0"/>
      <name val="Times New Roman"/>
      <family val="1"/>
    </font>
    <font>
      <sz val="10"/>
      <color rgb="FFFF0000"/>
      <name val="Arial"/>
      <family val="2"/>
    </font>
    <font>
      <b/>
      <i/>
      <sz val="10"/>
      <color indexed="10"/>
      <name val="Times New Roman"/>
      <family val="1"/>
    </font>
    <font>
      <b/>
      <u/>
      <sz val="20"/>
      <color rgb="FF00B05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b/>
      <u/>
      <sz val="10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10"/>
      <color rgb="FF0070C0"/>
      <name val="Times New Roman"/>
      <family val="1"/>
    </font>
    <font>
      <sz val="8"/>
      <color rgb="FF0070C0"/>
      <name val="Times New Roman"/>
      <family val="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FAD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8" fillId="0" borderId="0" applyFont="0" applyFill="0" applyBorder="0" applyAlignment="0" applyProtection="0"/>
    <xf numFmtId="0" fontId="8" fillId="0" borderId="0"/>
  </cellStyleXfs>
  <cellXfs count="226">
    <xf numFmtId="0" fontId="0" fillId="0" borderId="0" xfId="0"/>
    <xf numFmtId="0" fontId="6" fillId="0" borderId="0" xfId="0" applyFont="1" applyAlignment="1">
      <alignment vertical="center"/>
    </xf>
    <xf numFmtId="0" fontId="2" fillId="0" borderId="0" xfId="0" applyFont="1" applyFill="1"/>
    <xf numFmtId="4" fontId="2" fillId="0" borderId="0" xfId="0" applyNumberFormat="1" applyFont="1" applyFill="1"/>
    <xf numFmtId="3" fontId="2" fillId="0" borderId="0" xfId="0" applyNumberFormat="1" applyFont="1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/>
    </xf>
    <xf numFmtId="1" fontId="3" fillId="0" borderId="2" xfId="0" applyNumberFormat="1" applyFont="1" applyFill="1" applyBorder="1" applyAlignment="1">
      <alignment horizontal="center" vertical="center" textRotation="90"/>
    </xf>
    <xf numFmtId="0" fontId="3" fillId="0" borderId="3" xfId="22" applyFont="1" applyFill="1" applyBorder="1" applyAlignment="1">
      <alignment horizontal="center" vertical="center" textRotation="90"/>
    </xf>
    <xf numFmtId="0" fontId="3" fillId="0" borderId="2" xfId="22" applyFont="1" applyFill="1" applyBorder="1" applyAlignment="1">
      <alignment horizontal="center" vertical="center" textRotation="90"/>
    </xf>
    <xf numFmtId="0" fontId="3" fillId="0" borderId="2" xfId="22" applyFont="1" applyFill="1" applyBorder="1" applyAlignment="1">
      <alignment horizontal="center" vertical="center" textRotation="90" wrapText="1"/>
    </xf>
    <xf numFmtId="0" fontId="3" fillId="0" borderId="3" xfId="10" applyFont="1" applyFill="1" applyBorder="1" applyAlignment="1">
      <alignment horizontal="center" vertical="center" textRotation="90"/>
    </xf>
    <xf numFmtId="0" fontId="3" fillId="0" borderId="2" xfId="10" applyFont="1" applyFill="1" applyBorder="1" applyAlignment="1">
      <alignment horizontal="center" vertical="center" textRotation="90"/>
    </xf>
    <xf numFmtId="0" fontId="3" fillId="0" borderId="2" xfId="10" applyFont="1" applyFill="1" applyBorder="1" applyAlignment="1">
      <alignment horizontal="center" vertical="center" textRotation="90" wrapText="1"/>
    </xf>
    <xf numFmtId="0" fontId="3" fillId="0" borderId="3" xfId="28" applyFont="1" applyFill="1" applyBorder="1" applyAlignment="1">
      <alignment horizontal="center" vertical="center" textRotation="90"/>
    </xf>
    <xf numFmtId="0" fontId="3" fillId="0" borderId="2" xfId="28" applyFont="1" applyFill="1" applyBorder="1" applyAlignment="1">
      <alignment horizontal="center" vertical="center" textRotation="90"/>
    </xf>
    <xf numFmtId="0" fontId="3" fillId="0" borderId="2" xfId="28" applyFont="1" applyFill="1" applyBorder="1" applyAlignment="1">
      <alignment horizontal="center" vertical="center" textRotation="90" wrapText="1"/>
    </xf>
    <xf numFmtId="0" fontId="3" fillId="0" borderId="3" xfId="23" applyFont="1" applyFill="1" applyBorder="1" applyAlignment="1">
      <alignment horizontal="center" vertical="center" textRotation="90"/>
    </xf>
    <xf numFmtId="0" fontId="3" fillId="0" borderId="2" xfId="23" applyFont="1" applyFill="1" applyBorder="1" applyAlignment="1">
      <alignment horizontal="center" vertical="center" textRotation="90"/>
    </xf>
    <xf numFmtId="0" fontId="3" fillId="0" borderId="2" xfId="23" applyFont="1" applyFill="1" applyBorder="1" applyAlignment="1">
      <alignment horizontal="center" vertical="center" textRotation="90" wrapText="1"/>
    </xf>
    <xf numFmtId="0" fontId="3" fillId="0" borderId="3" xfId="24" applyFont="1" applyFill="1" applyBorder="1" applyAlignment="1">
      <alignment horizontal="center" vertical="center" textRotation="90"/>
    </xf>
    <xf numFmtId="0" fontId="3" fillId="0" borderId="2" xfId="24" applyFont="1" applyFill="1" applyBorder="1" applyAlignment="1">
      <alignment horizontal="center" vertical="center" textRotation="90"/>
    </xf>
    <xf numFmtId="0" fontId="3" fillId="0" borderId="2" xfId="24" applyFont="1" applyFill="1" applyBorder="1" applyAlignment="1">
      <alignment horizontal="center" vertical="center" textRotation="90" wrapText="1"/>
    </xf>
    <xf numFmtId="0" fontId="3" fillId="0" borderId="3" xfId="25" applyFont="1" applyFill="1" applyBorder="1" applyAlignment="1">
      <alignment horizontal="center" vertical="center" textRotation="90"/>
    </xf>
    <xf numFmtId="0" fontId="3" fillId="0" borderId="2" xfId="25" applyFont="1" applyFill="1" applyBorder="1" applyAlignment="1">
      <alignment horizontal="center" vertical="center" textRotation="90"/>
    </xf>
    <xf numFmtId="0" fontId="3" fillId="0" borderId="2" xfId="25" applyFont="1" applyFill="1" applyBorder="1" applyAlignment="1">
      <alignment horizontal="center" vertical="center" textRotation="90" wrapText="1"/>
    </xf>
    <xf numFmtId="0" fontId="3" fillId="0" borderId="3" xfId="29" applyFont="1" applyFill="1" applyBorder="1" applyAlignment="1">
      <alignment horizontal="center" vertical="center" textRotation="90"/>
    </xf>
    <xf numFmtId="0" fontId="3" fillId="0" borderId="2" xfId="29" applyFont="1" applyFill="1" applyBorder="1" applyAlignment="1">
      <alignment horizontal="center" vertical="center" textRotation="90"/>
    </xf>
    <xf numFmtId="0" fontId="3" fillId="0" borderId="2" xfId="29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center" vertical="center" textRotation="90" wrapText="1"/>
    </xf>
    <xf numFmtId="0" fontId="3" fillId="0" borderId="3" xfId="3" applyFont="1" applyFill="1" applyBorder="1" applyAlignment="1">
      <alignment horizontal="center" vertical="center" textRotation="90"/>
    </xf>
    <xf numFmtId="0" fontId="3" fillId="0" borderId="2" xfId="3" applyFont="1" applyFill="1" applyBorder="1" applyAlignment="1">
      <alignment horizontal="center" vertical="center" textRotation="90"/>
    </xf>
    <xf numFmtId="0" fontId="3" fillId="0" borderId="2" xfId="3" applyFont="1" applyFill="1" applyBorder="1" applyAlignment="1">
      <alignment horizontal="center" vertical="center" textRotation="90" wrapText="1"/>
    </xf>
    <xf numFmtId="0" fontId="3" fillId="0" borderId="3" xfId="4" applyFont="1" applyFill="1" applyBorder="1" applyAlignment="1">
      <alignment horizontal="center" vertical="center" textRotation="90"/>
    </xf>
    <xf numFmtId="0" fontId="3" fillId="0" borderId="2" xfId="4" applyFont="1" applyFill="1" applyBorder="1" applyAlignment="1">
      <alignment horizontal="center" vertical="center" textRotation="90"/>
    </xf>
    <xf numFmtId="0" fontId="3" fillId="0" borderId="2" xfId="4" applyFont="1" applyFill="1" applyBorder="1" applyAlignment="1">
      <alignment horizontal="center" vertical="center" textRotation="90" wrapText="1"/>
    </xf>
    <xf numFmtId="0" fontId="3" fillId="0" borderId="3" xfId="5" applyFont="1" applyFill="1" applyBorder="1" applyAlignment="1">
      <alignment horizontal="center" vertical="center" textRotation="90"/>
    </xf>
    <xf numFmtId="0" fontId="3" fillId="0" borderId="2" xfId="5" applyFont="1" applyFill="1" applyBorder="1" applyAlignment="1">
      <alignment horizontal="center" vertical="center" textRotation="90"/>
    </xf>
    <xf numFmtId="0" fontId="3" fillId="0" borderId="2" xfId="5" applyFont="1" applyFill="1" applyBorder="1" applyAlignment="1">
      <alignment horizontal="center" vertical="center" textRotation="90" wrapText="1"/>
    </xf>
    <xf numFmtId="0" fontId="3" fillId="0" borderId="3" xfId="26" applyFont="1" applyFill="1" applyBorder="1" applyAlignment="1">
      <alignment horizontal="center" vertical="center" textRotation="90"/>
    </xf>
    <xf numFmtId="0" fontId="3" fillId="0" borderId="2" xfId="26" applyFont="1" applyFill="1" applyBorder="1" applyAlignment="1">
      <alignment horizontal="center" vertical="center" textRotation="90"/>
    </xf>
    <xf numFmtId="0" fontId="3" fillId="0" borderId="2" xfId="26" applyFont="1" applyFill="1" applyBorder="1" applyAlignment="1">
      <alignment horizontal="center" vertical="center" textRotation="90" wrapText="1"/>
    </xf>
    <xf numFmtId="0" fontId="3" fillId="0" borderId="3" xfId="6" applyFont="1" applyFill="1" applyBorder="1" applyAlignment="1">
      <alignment horizontal="center" vertical="center" textRotation="90"/>
    </xf>
    <xf numFmtId="0" fontId="3" fillId="0" borderId="2" xfId="6" applyFont="1" applyFill="1" applyBorder="1" applyAlignment="1">
      <alignment horizontal="center" vertical="center" textRotation="90"/>
    </xf>
    <xf numFmtId="0" fontId="3" fillId="0" borderId="2" xfId="6" applyFont="1" applyFill="1" applyBorder="1" applyAlignment="1">
      <alignment horizontal="center" vertical="center" textRotation="90" wrapText="1"/>
    </xf>
    <xf numFmtId="0" fontId="3" fillId="0" borderId="3" xfId="7" applyFont="1" applyFill="1" applyBorder="1" applyAlignment="1">
      <alignment horizontal="center" vertical="center" textRotation="90"/>
    </xf>
    <xf numFmtId="0" fontId="3" fillId="0" borderId="2" xfId="7" applyFont="1" applyFill="1" applyBorder="1" applyAlignment="1">
      <alignment horizontal="center" vertical="center" textRotation="90"/>
    </xf>
    <xf numFmtId="0" fontId="3" fillId="0" borderId="2" xfId="7" applyFont="1" applyFill="1" applyBorder="1" applyAlignment="1">
      <alignment horizontal="center" vertical="center" textRotation="90" wrapText="1"/>
    </xf>
    <xf numFmtId="0" fontId="3" fillId="0" borderId="3" xfId="8" applyFont="1" applyFill="1" applyBorder="1" applyAlignment="1">
      <alignment horizontal="center" vertical="center" textRotation="90"/>
    </xf>
    <xf numFmtId="0" fontId="3" fillId="0" borderId="2" xfId="8" applyFont="1" applyFill="1" applyBorder="1" applyAlignment="1">
      <alignment horizontal="center" vertical="center" textRotation="90"/>
    </xf>
    <xf numFmtId="0" fontId="3" fillId="0" borderId="2" xfId="8" applyFont="1" applyFill="1" applyBorder="1" applyAlignment="1">
      <alignment horizontal="center" vertical="center" textRotation="90" wrapText="1"/>
    </xf>
    <xf numFmtId="0" fontId="3" fillId="0" borderId="3" xfId="9" applyFont="1" applyFill="1" applyBorder="1" applyAlignment="1">
      <alignment horizontal="center" vertical="center" textRotation="90"/>
    </xf>
    <xf numFmtId="0" fontId="3" fillId="0" borderId="2" xfId="9" applyFont="1" applyFill="1" applyBorder="1" applyAlignment="1">
      <alignment horizontal="center" vertical="center" textRotation="90"/>
    </xf>
    <xf numFmtId="0" fontId="3" fillId="0" borderId="2" xfId="9" applyFont="1" applyFill="1" applyBorder="1" applyAlignment="1">
      <alignment horizontal="center" vertical="center" textRotation="90" wrapText="1"/>
    </xf>
    <xf numFmtId="0" fontId="3" fillId="0" borderId="3" xfId="11" applyFont="1" applyFill="1" applyBorder="1" applyAlignment="1">
      <alignment horizontal="center" vertical="center" textRotation="90"/>
    </xf>
    <xf numFmtId="0" fontId="3" fillId="0" borderId="2" xfId="11" applyFont="1" applyFill="1" applyBorder="1" applyAlignment="1">
      <alignment horizontal="center" vertical="center" textRotation="90"/>
    </xf>
    <xf numFmtId="0" fontId="3" fillId="0" borderId="2" xfId="11" applyFont="1" applyFill="1" applyBorder="1" applyAlignment="1">
      <alignment horizontal="center" vertical="center" textRotation="90" wrapText="1"/>
    </xf>
    <xf numFmtId="0" fontId="3" fillId="0" borderId="3" xfId="12" applyFont="1" applyFill="1" applyBorder="1" applyAlignment="1">
      <alignment horizontal="center" vertical="center" textRotation="90"/>
    </xf>
    <xf numFmtId="0" fontId="3" fillId="0" borderId="2" xfId="12" applyFont="1" applyFill="1" applyBorder="1" applyAlignment="1">
      <alignment horizontal="center" vertical="center" textRotation="90"/>
    </xf>
    <xf numFmtId="0" fontId="3" fillId="0" borderId="2" xfId="12" applyFont="1" applyFill="1" applyBorder="1" applyAlignment="1">
      <alignment horizontal="center" vertical="center" textRotation="90" wrapText="1"/>
    </xf>
    <xf numFmtId="0" fontId="3" fillId="0" borderId="3" xfId="13" applyFont="1" applyFill="1" applyBorder="1" applyAlignment="1">
      <alignment horizontal="center" vertical="center" textRotation="90"/>
    </xf>
    <xf numFmtId="0" fontId="3" fillId="0" borderId="2" xfId="13" applyFont="1" applyFill="1" applyBorder="1" applyAlignment="1">
      <alignment horizontal="center" vertical="center" textRotation="90"/>
    </xf>
    <xf numFmtId="0" fontId="3" fillId="0" borderId="2" xfId="13" applyFont="1" applyFill="1" applyBorder="1" applyAlignment="1">
      <alignment horizontal="center" vertical="center" textRotation="90" wrapText="1"/>
    </xf>
    <xf numFmtId="0" fontId="3" fillId="0" borderId="3" xfId="14" applyFont="1" applyFill="1" applyBorder="1" applyAlignment="1">
      <alignment horizontal="center" vertical="center" textRotation="90"/>
    </xf>
    <xf numFmtId="0" fontId="3" fillId="0" borderId="2" xfId="14" applyFont="1" applyFill="1" applyBorder="1" applyAlignment="1">
      <alignment horizontal="center" vertical="center" textRotation="90"/>
    </xf>
    <xf numFmtId="0" fontId="3" fillId="0" borderId="2" xfId="14" applyFont="1" applyFill="1" applyBorder="1" applyAlignment="1">
      <alignment horizontal="center" vertical="center" textRotation="90" wrapText="1"/>
    </xf>
    <xf numFmtId="0" fontId="3" fillId="0" borderId="3" xfId="15" applyFont="1" applyFill="1" applyBorder="1" applyAlignment="1">
      <alignment horizontal="center" vertical="center" textRotation="90"/>
    </xf>
    <xf numFmtId="0" fontId="3" fillId="0" borderId="2" xfId="15" applyFont="1" applyFill="1" applyBorder="1" applyAlignment="1">
      <alignment horizontal="center" vertical="center" textRotation="90"/>
    </xf>
    <xf numFmtId="0" fontId="3" fillId="0" borderId="2" xfId="15" applyFont="1" applyFill="1" applyBorder="1" applyAlignment="1">
      <alignment horizontal="center" vertical="center" textRotation="90" wrapText="1"/>
    </xf>
    <xf numFmtId="0" fontId="3" fillId="0" borderId="3" xfId="16" applyFont="1" applyFill="1" applyBorder="1" applyAlignment="1">
      <alignment horizontal="center" vertical="center" textRotation="90"/>
    </xf>
    <xf numFmtId="0" fontId="3" fillId="0" borderId="2" xfId="16" applyFont="1" applyFill="1" applyBorder="1" applyAlignment="1">
      <alignment horizontal="center" vertical="center" textRotation="90"/>
    </xf>
    <xf numFmtId="0" fontId="3" fillId="0" borderId="2" xfId="16" applyFont="1" applyFill="1" applyBorder="1" applyAlignment="1">
      <alignment horizontal="center" vertical="center" textRotation="90" wrapText="1"/>
    </xf>
    <xf numFmtId="0" fontId="3" fillId="0" borderId="3" xfId="17" applyFont="1" applyFill="1" applyBorder="1" applyAlignment="1">
      <alignment horizontal="center" vertical="center" textRotation="90"/>
    </xf>
    <xf numFmtId="0" fontId="3" fillId="0" borderId="2" xfId="17" applyFont="1" applyFill="1" applyBorder="1" applyAlignment="1">
      <alignment horizontal="center" vertical="center" textRotation="90"/>
    </xf>
    <xf numFmtId="0" fontId="3" fillId="0" borderId="2" xfId="17" applyFont="1" applyFill="1" applyBorder="1" applyAlignment="1">
      <alignment horizontal="center" vertical="center" textRotation="90" wrapText="1"/>
    </xf>
    <xf numFmtId="0" fontId="3" fillId="0" borderId="3" xfId="19" applyFont="1" applyFill="1" applyBorder="1" applyAlignment="1">
      <alignment horizontal="center" vertical="center" textRotation="90"/>
    </xf>
    <xf numFmtId="0" fontId="3" fillId="0" borderId="2" xfId="19" applyFont="1" applyFill="1" applyBorder="1" applyAlignment="1">
      <alignment horizontal="center" vertical="center" textRotation="90"/>
    </xf>
    <xf numFmtId="0" fontId="3" fillId="0" borderId="2" xfId="19" applyFont="1" applyFill="1" applyBorder="1" applyAlignment="1">
      <alignment horizontal="center" vertical="center" textRotation="90" wrapText="1"/>
    </xf>
    <xf numFmtId="0" fontId="3" fillId="0" borderId="2" xfId="20" applyFont="1" applyFill="1" applyBorder="1" applyAlignment="1">
      <alignment horizontal="center" vertical="center" textRotation="90"/>
    </xf>
    <xf numFmtId="0" fontId="3" fillId="0" borderId="2" xfId="20" applyFont="1" applyFill="1" applyBorder="1" applyAlignment="1">
      <alignment horizontal="center" vertical="center" textRotation="90" wrapText="1"/>
    </xf>
    <xf numFmtId="0" fontId="3" fillId="0" borderId="3" xfId="21" applyFont="1" applyFill="1" applyBorder="1" applyAlignment="1">
      <alignment horizontal="center" vertical="center" textRotation="90"/>
    </xf>
    <xf numFmtId="0" fontId="3" fillId="0" borderId="2" xfId="21" applyFont="1" applyFill="1" applyBorder="1" applyAlignment="1">
      <alignment horizontal="center" vertical="center" textRotation="90"/>
    </xf>
    <xf numFmtId="0" fontId="3" fillId="0" borderId="2" xfId="21" applyFont="1" applyFill="1" applyBorder="1" applyAlignment="1">
      <alignment horizontal="center" vertical="center" textRotation="90" wrapText="1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textRotation="90"/>
    </xf>
    <xf numFmtId="0" fontId="2" fillId="0" borderId="0" xfId="0" applyFont="1" applyFill="1" applyBorder="1"/>
    <xf numFmtId="9" fontId="2" fillId="0" borderId="0" xfId="0" applyNumberFormat="1" applyFont="1" applyFill="1"/>
    <xf numFmtId="165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textRotation="90" wrapText="1"/>
    </xf>
    <xf numFmtId="164" fontId="1" fillId="0" borderId="2" xfId="0" applyNumberFormat="1" applyFont="1" applyFill="1" applyBorder="1" applyAlignment="1">
      <alignment horizontal="center" vertical="center" textRotation="90"/>
    </xf>
    <xf numFmtId="0" fontId="1" fillId="0" borderId="2" xfId="0" applyNumberFormat="1" applyFont="1" applyFill="1" applyBorder="1" applyAlignment="1">
      <alignment horizontal="center" vertical="center" textRotation="90" wrapText="1"/>
    </xf>
    <xf numFmtId="4" fontId="1" fillId="0" borderId="2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/>
    <xf numFmtId="164" fontId="2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3" fillId="0" borderId="3" xfId="27" applyFont="1" applyFill="1" applyBorder="1" applyAlignment="1">
      <alignment horizontal="center" vertical="center" textRotation="90"/>
    </xf>
    <xf numFmtId="0" fontId="3" fillId="0" borderId="2" xfId="27" applyFont="1" applyFill="1" applyBorder="1" applyAlignment="1">
      <alignment horizontal="center" vertical="center" textRotation="90"/>
    </xf>
    <xf numFmtId="0" fontId="3" fillId="0" borderId="2" xfId="27" applyFont="1" applyFill="1" applyBorder="1" applyAlignment="1">
      <alignment horizontal="center" vertical="center" textRotation="90" wrapText="1"/>
    </xf>
    <xf numFmtId="0" fontId="3" fillId="0" borderId="3" xfId="2" applyFont="1" applyFill="1" applyBorder="1" applyAlignment="1">
      <alignment horizontal="center" vertical="center" textRotation="90"/>
    </xf>
    <xf numFmtId="0" fontId="3" fillId="0" borderId="2" xfId="2" applyFont="1" applyFill="1" applyBorder="1" applyAlignment="1">
      <alignment horizontal="center" vertical="center" textRotation="90"/>
    </xf>
    <xf numFmtId="0" fontId="3" fillId="0" borderId="2" xfId="2" applyFont="1" applyFill="1" applyBorder="1" applyAlignment="1">
      <alignment horizontal="center" vertical="center" textRotation="90" wrapText="1"/>
    </xf>
    <xf numFmtId="0" fontId="3" fillId="0" borderId="3" xfId="18" applyFont="1" applyFill="1" applyBorder="1" applyAlignment="1">
      <alignment horizontal="center" vertical="center" textRotation="90"/>
    </xf>
    <xf numFmtId="0" fontId="3" fillId="0" borderId="2" xfId="18" applyFont="1" applyFill="1" applyBorder="1" applyAlignment="1">
      <alignment horizontal="center" vertical="center" textRotation="90"/>
    </xf>
    <xf numFmtId="0" fontId="3" fillId="0" borderId="2" xfId="18" applyFont="1" applyFill="1" applyBorder="1" applyAlignment="1">
      <alignment horizontal="center" vertical="center" textRotation="90" wrapText="1"/>
    </xf>
    <xf numFmtId="4" fontId="4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textRotation="90"/>
    </xf>
    <xf numFmtId="4" fontId="2" fillId="0" borderId="0" xfId="0" applyNumberFormat="1" applyFont="1" applyFill="1" applyAlignment="1">
      <alignment textRotation="90"/>
    </xf>
    <xf numFmtId="4" fontId="2" fillId="0" borderId="0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wrapText="1"/>
    </xf>
    <xf numFmtId="165" fontId="2" fillId="0" borderId="0" xfId="0" applyNumberFormat="1" applyFont="1" applyFill="1" applyAlignment="1">
      <alignment textRotation="90"/>
    </xf>
    <xf numFmtId="2" fontId="2" fillId="0" borderId="0" xfId="0" applyNumberFormat="1" applyFont="1" applyFill="1" applyAlignment="1">
      <alignment textRotation="90"/>
    </xf>
    <xf numFmtId="4" fontId="2" fillId="0" borderId="0" xfId="0" applyNumberFormat="1" applyFont="1" applyFill="1" applyAlignment="1">
      <alignment horizontal="center" vertical="center" textRotation="9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horizontal="center" vertical="center" textRotation="90"/>
    </xf>
    <xf numFmtId="4" fontId="1" fillId="0" borderId="0" xfId="0" applyNumberFormat="1" applyFont="1" applyFill="1"/>
    <xf numFmtId="165" fontId="1" fillId="0" borderId="0" xfId="0" applyNumberFormat="1" applyFont="1" applyFill="1"/>
    <xf numFmtId="0" fontId="2" fillId="0" borderId="0" xfId="0" applyFont="1" applyFill="1" applyAlignment="1">
      <alignment horizontal="right"/>
    </xf>
    <xf numFmtId="3" fontId="3" fillId="0" borderId="2" xfId="33" applyNumberFormat="1" applyFont="1" applyFill="1" applyBorder="1" applyAlignment="1">
      <alignment horizontal="center" vertical="center" textRotation="90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20" fillId="2" borderId="2" xfId="0" applyFont="1" applyFill="1" applyBorder="1" applyAlignment="1">
      <alignment horizontal="right" vertical="center"/>
    </xf>
    <xf numFmtId="1" fontId="12" fillId="4" borderId="2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/>
    <xf numFmtId="4" fontId="11" fillId="0" borderId="0" xfId="0" applyNumberFormat="1" applyFont="1" applyFill="1" applyAlignment="1">
      <alignment horizontal="center" vertical="center" textRotation="90"/>
    </xf>
    <xf numFmtId="2" fontId="1" fillId="0" borderId="0" xfId="0" applyNumberFormat="1" applyFont="1" applyFill="1"/>
    <xf numFmtId="0" fontId="3" fillId="0" borderId="3" xfId="0" applyFont="1" applyFill="1" applyBorder="1" applyAlignment="1">
      <alignment vertical="center" textRotation="90"/>
    </xf>
    <xf numFmtId="0" fontId="3" fillId="0" borderId="2" xfId="0" applyFont="1" applyFill="1" applyBorder="1" applyAlignment="1">
      <alignment vertical="center" textRotation="90"/>
    </xf>
    <xf numFmtId="0" fontId="3" fillId="0" borderId="3" xfId="0" applyFont="1" applyFill="1" applyBorder="1" applyAlignment="1">
      <alignment horizontal="right" vertical="center" textRotation="90"/>
    </xf>
    <xf numFmtId="3" fontId="25" fillId="0" borderId="2" xfId="0" applyNumberFormat="1" applyFont="1" applyFill="1" applyBorder="1" applyAlignment="1">
      <alignment horizontal="center" vertical="center" textRotation="90" wrapText="1"/>
    </xf>
    <xf numFmtId="1" fontId="3" fillId="3" borderId="2" xfId="0" applyNumberFormat="1" applyFont="1" applyFill="1" applyBorder="1" applyAlignment="1">
      <alignment horizontal="center" vertical="center" textRotation="90" wrapText="1"/>
    </xf>
    <xf numFmtId="1" fontId="3" fillId="0" borderId="2" xfId="0" applyNumberFormat="1" applyFont="1" applyFill="1" applyBorder="1" applyAlignment="1">
      <alignment horizontal="center" vertical="center" textRotation="90" wrapText="1"/>
    </xf>
    <xf numFmtId="1" fontId="3" fillId="4" borderId="2" xfId="0" applyNumberFormat="1" applyFont="1" applyFill="1" applyBorder="1" applyAlignment="1">
      <alignment horizontal="center" vertical="center" textRotation="90" wrapText="1"/>
    </xf>
    <xf numFmtId="3" fontId="3" fillId="0" borderId="2" xfId="0" applyNumberFormat="1" applyFont="1" applyFill="1" applyBorder="1" applyAlignment="1">
      <alignment horizontal="center" vertical="center" textRotation="90" wrapText="1"/>
    </xf>
    <xf numFmtId="0" fontId="9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" fontId="24" fillId="0" borderId="1" xfId="0" applyNumberFormat="1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right" vertical="center" textRotation="90"/>
    </xf>
    <xf numFmtId="0" fontId="3" fillId="0" borderId="9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 textRotation="90" wrapText="1"/>
    </xf>
    <xf numFmtId="3" fontId="3" fillId="0" borderId="9" xfId="33" applyNumberFormat="1" applyFont="1" applyFill="1" applyBorder="1" applyAlignment="1">
      <alignment horizontal="center" vertical="center" textRotation="90" wrapText="1"/>
    </xf>
    <xf numFmtId="3" fontId="20" fillId="0" borderId="2" xfId="33" applyNumberFormat="1" applyFont="1" applyFill="1" applyBorder="1" applyAlignment="1">
      <alignment horizontal="center" vertical="center" textRotation="90" wrapText="1"/>
    </xf>
    <xf numFmtId="165" fontId="20" fillId="0" borderId="2" xfId="0" applyNumberFormat="1" applyFont="1" applyFill="1" applyBorder="1" applyAlignment="1">
      <alignment horizontal="center" vertical="center" textRotation="90"/>
    </xf>
    <xf numFmtId="164" fontId="20" fillId="0" borderId="2" xfId="0" applyNumberFormat="1" applyFont="1" applyFill="1" applyBorder="1" applyAlignment="1">
      <alignment horizontal="center" vertical="center" textRotation="90" wrapText="1"/>
    </xf>
    <xf numFmtId="4" fontId="20" fillId="0" borderId="2" xfId="0" applyNumberFormat="1" applyFont="1" applyFill="1" applyBorder="1" applyAlignment="1">
      <alignment horizontal="center" vertical="center" textRotation="90" wrapText="1"/>
    </xf>
    <xf numFmtId="0" fontId="26" fillId="0" borderId="5" xfId="0" applyFont="1" applyFill="1" applyBorder="1" applyAlignment="1">
      <alignment textRotation="90"/>
    </xf>
    <xf numFmtId="0" fontId="20" fillId="0" borderId="2" xfId="0" applyNumberFormat="1" applyFont="1" applyFill="1" applyBorder="1" applyAlignment="1">
      <alignment horizontal="center" vertical="center" textRotation="90"/>
    </xf>
    <xf numFmtId="3" fontId="20" fillId="0" borderId="2" xfId="0" applyNumberFormat="1" applyFont="1" applyFill="1" applyBorder="1" applyAlignment="1">
      <alignment horizontal="center" vertical="center" textRotation="90" wrapText="1"/>
    </xf>
    <xf numFmtId="165" fontId="20" fillId="0" borderId="2" xfId="0" applyNumberFormat="1" applyFont="1" applyFill="1" applyBorder="1" applyAlignment="1">
      <alignment horizontal="center" vertical="center" textRotation="90" wrapText="1"/>
    </xf>
    <xf numFmtId="0" fontId="20" fillId="0" borderId="2" xfId="0" applyNumberFormat="1" applyFont="1" applyFill="1" applyBorder="1" applyAlignment="1">
      <alignment horizontal="center" vertical="center" textRotation="90" wrapText="1"/>
    </xf>
    <xf numFmtId="164" fontId="20" fillId="0" borderId="2" xfId="0" applyNumberFormat="1" applyFont="1" applyFill="1" applyBorder="1" applyAlignment="1">
      <alignment horizontal="center" vertical="center" textRotation="90"/>
    </xf>
    <xf numFmtId="0" fontId="26" fillId="0" borderId="2" xfId="0" applyFont="1" applyFill="1" applyBorder="1"/>
    <xf numFmtId="0" fontId="20" fillId="0" borderId="2" xfId="0" applyFont="1" applyFill="1" applyBorder="1" applyAlignment="1">
      <alignment textRotation="90"/>
    </xf>
    <xf numFmtId="4" fontId="20" fillId="0" borderId="5" xfId="0" applyNumberFormat="1" applyFont="1" applyFill="1" applyBorder="1" applyAlignment="1">
      <alignment horizontal="center" vertical="center" textRotation="90" wrapText="1"/>
    </xf>
    <xf numFmtId="0" fontId="20" fillId="0" borderId="2" xfId="0" applyFont="1" applyFill="1" applyBorder="1"/>
    <xf numFmtId="0" fontId="20" fillId="0" borderId="2" xfId="0" applyFont="1" applyFill="1" applyBorder="1" applyAlignment="1">
      <alignment horizontal="center" vertical="center" textRotation="90"/>
    </xf>
    <xf numFmtId="164" fontId="20" fillId="0" borderId="5" xfId="0" applyNumberFormat="1" applyFont="1" applyFill="1" applyBorder="1" applyAlignment="1">
      <alignment horizontal="center" vertical="center" textRotation="90" wrapText="1"/>
    </xf>
    <xf numFmtId="4" fontId="20" fillId="0" borderId="2" xfId="0" applyNumberFormat="1" applyFont="1" applyFill="1" applyBorder="1"/>
    <xf numFmtId="0" fontId="20" fillId="0" borderId="2" xfId="0" applyFont="1" applyFill="1" applyBorder="1" applyAlignment="1"/>
    <xf numFmtId="164" fontId="20" fillId="0" borderId="2" xfId="0" applyNumberFormat="1" applyFont="1" applyFill="1" applyBorder="1"/>
    <xf numFmtId="3" fontId="20" fillId="0" borderId="2" xfId="33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165" fontId="20" fillId="0" borderId="5" xfId="0" applyNumberFormat="1" applyFont="1" applyFill="1" applyBorder="1" applyAlignment="1">
      <alignment horizontal="center" vertical="center" textRotation="90"/>
    </xf>
    <xf numFmtId="3" fontId="20" fillId="0" borderId="2" xfId="0" applyNumberFormat="1" applyFont="1" applyFill="1" applyBorder="1"/>
    <xf numFmtId="164" fontId="26" fillId="0" borderId="2" xfId="0" applyNumberFormat="1" applyFont="1" applyFill="1" applyBorder="1"/>
    <xf numFmtId="164" fontId="20" fillId="0" borderId="2" xfId="0" applyNumberFormat="1" applyFont="1" applyFill="1" applyBorder="1" applyAlignment="1">
      <alignment textRotation="90"/>
    </xf>
    <xf numFmtId="0" fontId="26" fillId="0" borderId="5" xfId="0" applyFont="1" applyFill="1" applyBorder="1" applyAlignment="1">
      <alignment horizontal="center" vertical="center" textRotation="90"/>
    </xf>
    <xf numFmtId="165" fontId="20" fillId="0" borderId="2" xfId="0" applyNumberFormat="1" applyFont="1" applyFill="1" applyBorder="1" applyAlignment="1">
      <alignment horizontal="right" vertical="center" textRotation="90" wrapText="1"/>
    </xf>
    <xf numFmtId="164" fontId="20" fillId="0" borderId="5" xfId="0" applyNumberFormat="1" applyFont="1" applyFill="1" applyBorder="1" applyAlignment="1">
      <alignment horizontal="center" vertical="center" textRotation="90"/>
    </xf>
    <xf numFmtId="3" fontId="20" fillId="0" borderId="9" xfId="33" applyNumberFormat="1" applyFont="1" applyFill="1" applyBorder="1" applyAlignment="1">
      <alignment horizontal="center" vertical="center" textRotation="90" wrapText="1"/>
    </xf>
    <xf numFmtId="164" fontId="20" fillId="0" borderId="9" xfId="0" applyNumberFormat="1" applyFont="1" applyFill="1" applyBorder="1" applyAlignment="1">
      <alignment horizontal="center" vertical="center" textRotation="90" wrapText="1"/>
    </xf>
    <xf numFmtId="165" fontId="20" fillId="0" borderId="9" xfId="0" applyNumberFormat="1" applyFont="1" applyFill="1" applyBorder="1" applyAlignment="1">
      <alignment horizontal="center" vertical="center" textRotation="90"/>
    </xf>
    <xf numFmtId="4" fontId="20" fillId="0" borderId="9" xfId="0" applyNumberFormat="1" applyFont="1" applyFill="1" applyBorder="1" applyAlignment="1">
      <alignment horizontal="center" vertical="center" textRotation="90" wrapText="1"/>
    </xf>
    <xf numFmtId="164" fontId="20" fillId="0" borderId="10" xfId="0" applyNumberFormat="1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164" fontId="9" fillId="0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/>
    </xf>
    <xf numFmtId="164" fontId="2" fillId="0" borderId="11" xfId="0" applyNumberFormat="1" applyFont="1" applyFill="1" applyBorder="1" applyAlignment="1">
      <alignment horizontal="center" vertical="center" textRotation="90" wrapText="1"/>
    </xf>
    <xf numFmtId="165" fontId="2" fillId="0" borderId="2" xfId="0" applyNumberFormat="1" applyFont="1" applyFill="1" applyBorder="1" applyAlignment="1">
      <alignment horizontal="center" vertical="center" textRotation="90"/>
    </xf>
    <xf numFmtId="164" fontId="11" fillId="0" borderId="11" xfId="0" applyNumberFormat="1" applyFont="1" applyFill="1" applyBorder="1" applyAlignment="1">
      <alignment horizontal="center" vertical="center" textRotation="90" wrapText="1"/>
    </xf>
    <xf numFmtId="164" fontId="11" fillId="0" borderId="2" xfId="0" applyNumberFormat="1" applyFont="1" applyFill="1" applyBorder="1" applyAlignment="1">
      <alignment horizontal="center" vertical="center" textRotation="90" wrapText="1"/>
    </xf>
    <xf numFmtId="1" fontId="9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textRotation="90" wrapText="1"/>
    </xf>
    <xf numFmtId="3" fontId="20" fillId="0" borderId="2" xfId="33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12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textRotation="90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textRotation="90" wrapText="1"/>
    </xf>
    <xf numFmtId="0" fontId="0" fillId="0" borderId="2" xfId="0" applyBorder="1" applyAlignment="1">
      <alignment horizontal="center" textRotation="90" wrapText="1"/>
    </xf>
    <xf numFmtId="0" fontId="0" fillId="0" borderId="2" xfId="0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wrapText="1"/>
    </xf>
    <xf numFmtId="3" fontId="9" fillId="0" borderId="1" xfId="0" applyNumberFormat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</cellXfs>
  <cellStyles count="35">
    <cellStyle name="Migliaia" xfId="33" builtinId="3"/>
    <cellStyle name="Normale" xfId="0" builtinId="0"/>
    <cellStyle name="Normale 10" xfId="1"/>
    <cellStyle name="Normale 11" xfId="2"/>
    <cellStyle name="Normale 12" xfId="3"/>
    <cellStyle name="Normale 13" xfId="4"/>
    <cellStyle name="Normale 14" xfId="5"/>
    <cellStyle name="Normale 16" xfId="6"/>
    <cellStyle name="Normale 17" xfId="7"/>
    <cellStyle name="Normale 18" xfId="8"/>
    <cellStyle name="Normale 19" xfId="9"/>
    <cellStyle name="Normale 2" xfId="10"/>
    <cellStyle name="Normale 20" xfId="11"/>
    <cellStyle name="Normale 21" xfId="12"/>
    <cellStyle name="Normale 22" xfId="13"/>
    <cellStyle name="Normale 23" xfId="14"/>
    <cellStyle name="Normale 24" xfId="15"/>
    <cellStyle name="Normale 25" xfId="16"/>
    <cellStyle name="Normale 26" xfId="17"/>
    <cellStyle name="Normale 27" xfId="18"/>
    <cellStyle name="Normale 28" xfId="19"/>
    <cellStyle name="Normale 29" xfId="20"/>
    <cellStyle name="Normale 3" xfId="34"/>
    <cellStyle name="Normale 30" xfId="21"/>
    <cellStyle name="Normale 31" xfId="22"/>
    <cellStyle name="Normale 33" xfId="30"/>
    <cellStyle name="Normale 34" xfId="23"/>
    <cellStyle name="Normale 35" xfId="24"/>
    <cellStyle name="Normale 36" xfId="31"/>
    <cellStyle name="Normale 37" xfId="25"/>
    <cellStyle name="Normale 38" xfId="32"/>
    <cellStyle name="Normale 39" xfId="26"/>
    <cellStyle name="Normale 4" xfId="27"/>
    <cellStyle name="Normale 5" xfId="28"/>
    <cellStyle name="Normale 9" xfId="29"/>
  </cellStyles>
  <dxfs count="0"/>
  <tableStyles count="0" defaultTableStyle="TableStyleMedium9" defaultPivotStyle="PivotStyleLight16"/>
  <colors>
    <mruColors>
      <color rgb="FF66FFFF"/>
      <color rgb="FFF7FAD2"/>
      <color rgb="FFCCFFFF"/>
      <color rgb="FFFFCCFF"/>
      <color rgb="FFCCFFCC"/>
      <color rgb="FFFFCC66"/>
      <color rgb="FFFFCC00"/>
      <color rgb="FFE9B959"/>
      <color rgb="FFCC9900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426"/>
  <sheetViews>
    <sheetView tabSelected="1" workbookViewId="0">
      <selection activeCell="F343" sqref="F343:AQ343"/>
    </sheetView>
  </sheetViews>
  <sheetFormatPr defaultRowHeight="15.75"/>
  <cols>
    <col min="1" max="1" width="2.5703125" style="126" customWidth="1"/>
    <col min="2" max="2" width="2.140625" style="2" customWidth="1"/>
    <col min="3" max="3" width="5.42578125" style="2" customWidth="1"/>
    <col min="4" max="4" width="2.5703125" style="117" customWidth="1"/>
    <col min="5" max="5" width="2.28515625" style="132" customWidth="1"/>
    <col min="6" max="6" width="4" style="132" customWidth="1"/>
    <col min="7" max="7" width="2.28515625" style="4" customWidth="1"/>
    <col min="8" max="8" width="2.140625" style="4" customWidth="1"/>
    <col min="9" max="9" width="2.85546875" style="4" customWidth="1"/>
    <col min="10" max="10" width="3" style="2" customWidth="1"/>
    <col min="11" max="12" width="2.5703125" style="2" customWidth="1"/>
    <col min="13" max="13" width="3" style="2" customWidth="1"/>
    <col min="14" max="14" width="2.85546875" style="87" customWidth="1"/>
    <col min="15" max="16" width="2.7109375" style="2" customWidth="1"/>
    <col min="17" max="17" width="2.85546875" style="2" customWidth="1"/>
    <col min="18" max="18" width="2.7109375" style="2" customWidth="1"/>
    <col min="19" max="20" width="2.85546875" style="2" customWidth="1"/>
    <col min="21" max="22" width="2.7109375" style="2" customWidth="1"/>
    <col min="23" max="23" width="3" style="2" customWidth="1"/>
    <col min="24" max="24" width="2.85546875" style="2" customWidth="1"/>
    <col min="25" max="25" width="3" style="2" customWidth="1"/>
    <col min="26" max="27" width="3.28515625" style="2" customWidth="1"/>
    <col min="28" max="28" width="3.140625" style="2" customWidth="1"/>
    <col min="29" max="29" width="4.28515625" style="88" customWidth="1"/>
    <col min="30" max="30" width="2.85546875" style="2" customWidth="1"/>
    <col min="31" max="31" width="3" style="2" customWidth="1"/>
    <col min="32" max="32" width="3.28515625" style="2" customWidth="1"/>
    <col min="33" max="33" width="4.7109375" style="2" customWidth="1"/>
    <col min="34" max="34" width="3" style="2" customWidth="1"/>
    <col min="35" max="35" width="3.140625" style="2" customWidth="1"/>
    <col min="36" max="36" width="2.5703125" style="2" customWidth="1"/>
    <col min="37" max="38" width="2.7109375" style="2" customWidth="1"/>
    <col min="39" max="40" width="2.85546875" style="2" customWidth="1"/>
    <col min="41" max="41" width="3" style="2" customWidth="1"/>
    <col min="42" max="42" width="2.85546875" style="2" customWidth="1"/>
    <col min="43" max="44" width="3" style="2" customWidth="1"/>
    <col min="45" max="46" width="2.85546875" style="2" customWidth="1"/>
    <col min="47" max="47" width="2.85546875" style="110" customWidth="1"/>
    <col min="48" max="49" width="2.85546875" style="2" customWidth="1"/>
    <col min="50" max="50" width="3.28515625" style="2" customWidth="1"/>
    <col min="51" max="70" width="2.85546875" style="2" customWidth="1"/>
    <col min="71" max="71" width="4.5703125" style="2" customWidth="1"/>
    <col min="72" max="72" width="4" style="3" customWidth="1"/>
    <col min="73" max="73" width="3.28515625" style="3" customWidth="1"/>
    <col min="74" max="76" width="4.140625" style="3" customWidth="1"/>
    <col min="77" max="77" width="4" style="2" customWidth="1"/>
    <col min="78" max="78" width="2.85546875" style="5" customWidth="1"/>
    <col min="79" max="79" width="4" style="2" customWidth="1"/>
    <col min="80" max="80" width="5.28515625" style="2" customWidth="1"/>
    <col min="81" max="81" width="3.5703125" style="2" customWidth="1"/>
    <col min="82" max="82" width="5.28515625" style="2" customWidth="1"/>
    <col min="83" max="83" width="5.42578125" style="2" customWidth="1"/>
    <col min="84" max="84" width="5.85546875" style="2" customWidth="1"/>
    <col min="85" max="85" width="5.140625" style="2" customWidth="1"/>
    <col min="86" max="86" width="4.28515625" style="2" customWidth="1"/>
    <col min="87" max="16384" width="9.140625" style="2"/>
  </cols>
  <sheetData>
    <row r="1" spans="1:81" s="1" customFormat="1" ht="19.5" customHeight="1" thickBot="1">
      <c r="A1" s="213" t="s">
        <v>533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4"/>
    </row>
    <row r="2" spans="1:81" s="113" customFormat="1" ht="156.75" customHeight="1">
      <c r="A2" s="216" t="s">
        <v>25</v>
      </c>
      <c r="B2" s="196" t="s">
        <v>24</v>
      </c>
      <c r="C2" s="224" t="s">
        <v>0</v>
      </c>
      <c r="D2" s="224" t="s">
        <v>26</v>
      </c>
      <c r="E2" s="224" t="s">
        <v>1</v>
      </c>
      <c r="F2" s="199" t="s">
        <v>27</v>
      </c>
      <c r="G2" s="197"/>
      <c r="H2" s="197"/>
      <c r="I2" s="197"/>
      <c r="J2" s="197"/>
      <c r="K2" s="185" t="s">
        <v>431</v>
      </c>
      <c r="L2" s="204" t="s">
        <v>444</v>
      </c>
      <c r="M2" s="199"/>
      <c r="N2" s="186" t="s">
        <v>472</v>
      </c>
      <c r="O2" s="186" t="s">
        <v>473</v>
      </c>
      <c r="P2" s="187" t="s">
        <v>474</v>
      </c>
      <c r="Q2" s="186" t="s">
        <v>475</v>
      </c>
      <c r="R2" s="199" t="s">
        <v>2</v>
      </c>
      <c r="S2" s="199"/>
      <c r="T2" s="199" t="s">
        <v>28</v>
      </c>
      <c r="U2" s="199"/>
      <c r="V2" s="199"/>
      <c r="W2" s="199"/>
      <c r="X2" s="186" t="s">
        <v>463</v>
      </c>
      <c r="Y2" s="186" t="s">
        <v>464</v>
      </c>
      <c r="Z2" s="186" t="s">
        <v>465</v>
      </c>
      <c r="AA2" s="186" t="s">
        <v>466</v>
      </c>
      <c r="AB2" s="186"/>
      <c r="AC2" s="187" t="s">
        <v>476</v>
      </c>
      <c r="AD2" s="204" t="s">
        <v>445</v>
      </c>
      <c r="AE2" s="199"/>
      <c r="AF2" s="199"/>
      <c r="AG2" s="199"/>
      <c r="AH2" s="199" t="s">
        <v>3</v>
      </c>
      <c r="AI2" s="197"/>
      <c r="AJ2" s="199" t="s">
        <v>4</v>
      </c>
      <c r="AK2" s="199"/>
      <c r="AL2" s="196" t="s">
        <v>5</v>
      </c>
      <c r="AM2" s="197"/>
      <c r="AN2" s="196" t="s">
        <v>29</v>
      </c>
      <c r="AO2" s="197"/>
      <c r="AP2" s="185" t="s">
        <v>6</v>
      </c>
      <c r="AQ2" s="185" t="s">
        <v>7</v>
      </c>
      <c r="AR2" s="185" t="s">
        <v>555</v>
      </c>
      <c r="AS2" s="143" t="s">
        <v>477</v>
      </c>
      <c r="AT2" s="143" t="s">
        <v>478</v>
      </c>
      <c r="AU2" s="144" t="s">
        <v>479</v>
      </c>
      <c r="AV2" s="143" t="s">
        <v>480</v>
      </c>
      <c r="AW2" s="143" t="s">
        <v>481</v>
      </c>
      <c r="AX2" s="143" t="s">
        <v>482</v>
      </c>
      <c r="AY2" s="143" t="s">
        <v>483</v>
      </c>
      <c r="AZ2" s="143" t="s">
        <v>484</v>
      </c>
      <c r="BA2" s="143" t="s">
        <v>485</v>
      </c>
      <c r="BB2" s="143" t="s">
        <v>486</v>
      </c>
      <c r="BC2" s="143" t="s">
        <v>487</v>
      </c>
      <c r="BD2" s="143" t="s">
        <v>488</v>
      </c>
      <c r="BE2" s="143" t="s">
        <v>489</v>
      </c>
      <c r="BF2" s="143" t="s">
        <v>490</v>
      </c>
      <c r="BG2" s="143" t="s">
        <v>491</v>
      </c>
      <c r="BH2" s="143" t="s">
        <v>492</v>
      </c>
      <c r="BI2" s="143" t="s">
        <v>493</v>
      </c>
      <c r="BJ2" s="143" t="s">
        <v>494</v>
      </c>
      <c r="BK2" s="143" t="s">
        <v>495</v>
      </c>
      <c r="BL2" s="143" t="s">
        <v>496</v>
      </c>
      <c r="BM2" s="143" t="s">
        <v>497</v>
      </c>
      <c r="BN2" s="143" t="s">
        <v>498</v>
      </c>
      <c r="BO2" s="186" t="s">
        <v>499</v>
      </c>
      <c r="BP2" s="186" t="s">
        <v>500</v>
      </c>
      <c r="BQ2" s="186" t="s">
        <v>501</v>
      </c>
      <c r="BR2" s="186" t="s">
        <v>502</v>
      </c>
      <c r="BS2" s="199" t="s">
        <v>8</v>
      </c>
      <c r="BT2" s="215" t="s">
        <v>532</v>
      </c>
      <c r="BU2" s="215"/>
      <c r="BV2" s="145" t="s">
        <v>528</v>
      </c>
      <c r="BW2" s="145" t="s">
        <v>529</v>
      </c>
      <c r="BX2" s="215" t="s">
        <v>30</v>
      </c>
      <c r="BY2" s="218" t="s">
        <v>451</v>
      </c>
      <c r="BZ2" s="221" t="s">
        <v>538</v>
      </c>
    </row>
    <row r="3" spans="1:81" ht="96.75" customHeight="1">
      <c r="A3" s="217"/>
      <c r="B3" s="225"/>
      <c r="C3" s="225"/>
      <c r="D3" s="225"/>
      <c r="E3" s="225"/>
      <c r="F3" s="138" t="s">
        <v>539</v>
      </c>
      <c r="G3" s="142" t="s">
        <v>556</v>
      </c>
      <c r="H3" s="142" t="s">
        <v>557</v>
      </c>
      <c r="I3" s="92" t="s">
        <v>31</v>
      </c>
      <c r="J3" s="92" t="s">
        <v>32</v>
      </c>
      <c r="K3" s="92" t="s">
        <v>9</v>
      </c>
      <c r="L3" s="92" t="s">
        <v>33</v>
      </c>
      <c r="M3" s="92" t="s">
        <v>34</v>
      </c>
      <c r="N3" s="93" t="s">
        <v>10</v>
      </c>
      <c r="O3" s="94" t="s">
        <v>11</v>
      </c>
      <c r="P3" s="92" t="s">
        <v>12</v>
      </c>
      <c r="Q3" s="92" t="s">
        <v>13</v>
      </c>
      <c r="R3" s="94" t="s">
        <v>35</v>
      </c>
      <c r="S3" s="92" t="s">
        <v>36</v>
      </c>
      <c r="T3" s="92" t="s">
        <v>14</v>
      </c>
      <c r="U3" s="92" t="s">
        <v>37</v>
      </c>
      <c r="V3" s="92" t="s">
        <v>38</v>
      </c>
      <c r="W3" s="92" t="s">
        <v>39</v>
      </c>
      <c r="X3" s="92" t="s">
        <v>467</v>
      </c>
      <c r="Y3" s="92" t="s">
        <v>468</v>
      </c>
      <c r="Z3" s="92" t="s">
        <v>469</v>
      </c>
      <c r="AA3" s="92" t="s">
        <v>470</v>
      </c>
      <c r="AB3" s="92" t="s">
        <v>471</v>
      </c>
      <c r="AC3" s="92" t="s">
        <v>432</v>
      </c>
      <c r="AD3" s="92" t="s">
        <v>15</v>
      </c>
      <c r="AE3" s="92" t="s">
        <v>16</v>
      </c>
      <c r="AF3" s="92" t="s">
        <v>460</v>
      </c>
      <c r="AG3" s="92" t="s">
        <v>459</v>
      </c>
      <c r="AH3" s="93" t="s">
        <v>17</v>
      </c>
      <c r="AI3" s="92" t="s">
        <v>18</v>
      </c>
      <c r="AJ3" s="92" t="s">
        <v>40</v>
      </c>
      <c r="AK3" s="92" t="s">
        <v>41</v>
      </c>
      <c r="AL3" s="92" t="s">
        <v>436</v>
      </c>
      <c r="AM3" s="92" t="s">
        <v>19</v>
      </c>
      <c r="AN3" s="92" t="s">
        <v>20</v>
      </c>
      <c r="AO3" s="92" t="s">
        <v>21</v>
      </c>
      <c r="AP3" s="92" t="s">
        <v>22</v>
      </c>
      <c r="AQ3" s="92" t="s">
        <v>23</v>
      </c>
      <c r="AR3" s="92" t="s">
        <v>458</v>
      </c>
      <c r="AS3" s="92" t="s">
        <v>503</v>
      </c>
      <c r="AT3" s="92" t="s">
        <v>504</v>
      </c>
      <c r="AU3" s="92" t="s">
        <v>505</v>
      </c>
      <c r="AV3" s="92" t="s">
        <v>506</v>
      </c>
      <c r="AW3" s="92" t="s">
        <v>507</v>
      </c>
      <c r="AX3" s="92" t="s">
        <v>508</v>
      </c>
      <c r="AY3" s="92" t="s">
        <v>509</v>
      </c>
      <c r="AZ3" s="92" t="s">
        <v>510</v>
      </c>
      <c r="BA3" s="92" t="s">
        <v>511</v>
      </c>
      <c r="BB3" s="92" t="s">
        <v>512</v>
      </c>
      <c r="BC3" s="92" t="s">
        <v>513</v>
      </c>
      <c r="BD3" s="92" t="s">
        <v>514</v>
      </c>
      <c r="BE3" s="92" t="s">
        <v>515</v>
      </c>
      <c r="BF3" s="92" t="s">
        <v>516</v>
      </c>
      <c r="BG3" s="92" t="s">
        <v>517</v>
      </c>
      <c r="BH3" s="92" t="s">
        <v>518</v>
      </c>
      <c r="BI3" s="92" t="s">
        <v>519</v>
      </c>
      <c r="BJ3" s="92" t="s">
        <v>520</v>
      </c>
      <c r="BK3" s="92" t="s">
        <v>521</v>
      </c>
      <c r="BL3" s="92" t="s">
        <v>522</v>
      </c>
      <c r="BM3" s="92" t="s">
        <v>523</v>
      </c>
      <c r="BN3" s="92" t="s">
        <v>524</v>
      </c>
      <c r="BO3" s="92" t="s">
        <v>43</v>
      </c>
      <c r="BP3" s="92" t="s">
        <v>525</v>
      </c>
      <c r="BQ3" s="92" t="s">
        <v>526</v>
      </c>
      <c r="BR3" s="92" t="s">
        <v>527</v>
      </c>
      <c r="BS3" s="220"/>
      <c r="BT3" s="95" t="s">
        <v>42</v>
      </c>
      <c r="BU3" s="95" t="s">
        <v>43</v>
      </c>
      <c r="BV3" s="95" t="s">
        <v>530</v>
      </c>
      <c r="BW3" s="95" t="s">
        <v>531</v>
      </c>
      <c r="BX3" s="223"/>
      <c r="BY3" s="219"/>
      <c r="BZ3" s="222"/>
      <c r="CA3" s="110"/>
      <c r="CB3" s="110"/>
    </row>
    <row r="4" spans="1:81" ht="48.75" customHeight="1">
      <c r="A4" s="8" t="s">
        <v>44</v>
      </c>
      <c r="B4" s="6" t="s">
        <v>45</v>
      </c>
      <c r="C4" s="7" t="s">
        <v>46</v>
      </c>
      <c r="D4" s="7">
        <v>79002</v>
      </c>
      <c r="E4" s="127">
        <v>945</v>
      </c>
      <c r="F4" s="150"/>
      <c r="G4" s="151"/>
      <c r="H4" s="151"/>
      <c r="I4" s="151">
        <v>56.96</v>
      </c>
      <c r="J4" s="151"/>
      <c r="K4" s="151"/>
      <c r="L4" s="151">
        <v>0.86</v>
      </c>
      <c r="M4" s="151">
        <v>24.725999999999999</v>
      </c>
      <c r="N4" s="151">
        <v>20.64</v>
      </c>
      <c r="O4" s="151">
        <v>2.13</v>
      </c>
      <c r="P4" s="151"/>
      <c r="Q4" s="151"/>
      <c r="R4" s="151">
        <v>4.63</v>
      </c>
      <c r="S4" s="151"/>
      <c r="T4" s="151">
        <v>6.13</v>
      </c>
      <c r="U4" s="151"/>
      <c r="V4" s="151"/>
      <c r="W4" s="151"/>
      <c r="X4" s="151">
        <v>3</v>
      </c>
      <c r="Y4" s="151"/>
      <c r="Z4" s="151">
        <v>4.7</v>
      </c>
      <c r="AA4" s="151"/>
      <c r="AB4" s="151"/>
      <c r="AC4" s="151">
        <v>24.56</v>
      </c>
      <c r="AD4" s="151"/>
      <c r="AE4" s="151"/>
      <c r="AF4" s="151"/>
      <c r="AG4" s="151">
        <v>25.35</v>
      </c>
      <c r="AH4" s="151"/>
      <c r="AI4" s="151"/>
      <c r="AJ4" s="151"/>
      <c r="AK4" s="151"/>
      <c r="AL4" s="151"/>
      <c r="AM4" s="151"/>
      <c r="AN4" s="151"/>
      <c r="AO4" s="151"/>
      <c r="AP4" s="151">
        <v>0.78500000000000003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2">
        <f t="shared" ref="BS4:BS67" si="0">SUM(G4:BR4)</f>
        <v>174.47099999999998</v>
      </c>
      <c r="BT4" s="153">
        <v>92.65</v>
      </c>
      <c r="BU4" s="153"/>
      <c r="BV4" s="153"/>
      <c r="BW4" s="153"/>
      <c r="BX4" s="153">
        <f>BT4+BU4+BV4+BW4</f>
        <v>92.65</v>
      </c>
      <c r="BY4" s="153">
        <f>BS4/(BS4+BX4)*100</f>
        <v>65.315343982689484</v>
      </c>
      <c r="BZ4" s="154"/>
      <c r="CC4" s="118"/>
    </row>
    <row r="5" spans="1:81" ht="53.25" customHeight="1">
      <c r="A5" s="8" t="s">
        <v>44</v>
      </c>
      <c r="B5" s="6" t="s">
        <v>45</v>
      </c>
      <c r="C5" s="7" t="s">
        <v>47</v>
      </c>
      <c r="D5" s="7">
        <v>79003</v>
      </c>
      <c r="E5" s="127">
        <v>1827</v>
      </c>
      <c r="F5" s="150"/>
      <c r="G5" s="155"/>
      <c r="H5" s="155"/>
      <c r="I5" s="155"/>
      <c r="J5" s="155"/>
      <c r="K5" s="155"/>
      <c r="L5" s="151">
        <v>36.9</v>
      </c>
      <c r="M5" s="151"/>
      <c r="N5" s="151"/>
      <c r="O5" s="151"/>
      <c r="P5" s="155"/>
      <c r="Q5" s="155"/>
      <c r="R5" s="151">
        <v>2.68</v>
      </c>
      <c r="S5" s="155"/>
      <c r="T5" s="155"/>
      <c r="U5" s="155"/>
      <c r="V5" s="155"/>
      <c r="W5" s="155"/>
      <c r="X5" s="155"/>
      <c r="Y5" s="155"/>
      <c r="Z5" s="151"/>
      <c r="AA5" s="155"/>
      <c r="AB5" s="155"/>
      <c r="AC5" s="151">
        <v>39.57</v>
      </c>
      <c r="AD5" s="151"/>
      <c r="AE5" s="155"/>
      <c r="AF5" s="155"/>
      <c r="AG5" s="151">
        <v>98.86</v>
      </c>
      <c r="AH5" s="155"/>
      <c r="AI5" s="155"/>
      <c r="AJ5" s="155"/>
      <c r="AK5" s="155"/>
      <c r="AL5" s="155"/>
      <c r="AM5" s="155"/>
      <c r="AN5" s="155"/>
      <c r="AO5" s="155"/>
      <c r="AP5" s="155">
        <v>0.40500000000000003</v>
      </c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1"/>
      <c r="BP5" s="155"/>
      <c r="BQ5" s="155"/>
      <c r="BR5" s="155"/>
      <c r="BS5" s="152">
        <f t="shared" si="0"/>
        <v>178.41499999999999</v>
      </c>
      <c r="BT5" s="153">
        <v>388.27</v>
      </c>
      <c r="BU5" s="153"/>
      <c r="BV5" s="153"/>
      <c r="BW5" s="153"/>
      <c r="BX5" s="153">
        <f t="shared" ref="BX5:BX68" si="1">BT5+BU5+BV5+BW5</f>
        <v>388.27</v>
      </c>
      <c r="BY5" s="153">
        <f t="shared" ref="BY5:BY68" si="2">BS5/(BS5+BX5)*100</f>
        <v>31.483981400601746</v>
      </c>
      <c r="BZ5" s="154"/>
      <c r="CC5" s="118"/>
    </row>
    <row r="6" spans="1:81" ht="61.5" customHeight="1">
      <c r="A6" s="8" t="s">
        <v>44</v>
      </c>
      <c r="B6" s="6" t="s">
        <v>45</v>
      </c>
      <c r="C6" s="7" t="s">
        <v>48</v>
      </c>
      <c r="D6" s="7">
        <v>79004</v>
      </c>
      <c r="E6" s="127">
        <v>823</v>
      </c>
      <c r="F6" s="150"/>
      <c r="G6" s="152"/>
      <c r="H6" s="152"/>
      <c r="I6" s="152">
        <v>64.84</v>
      </c>
      <c r="J6" s="152"/>
      <c r="K6" s="152"/>
      <c r="L6" s="152">
        <v>23.68</v>
      </c>
      <c r="M6" s="152">
        <v>1.3</v>
      </c>
      <c r="N6" s="152"/>
      <c r="O6" s="152"/>
      <c r="P6" s="152"/>
      <c r="Q6" s="152"/>
      <c r="R6" s="152">
        <v>0.1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1">
        <v>16.36</v>
      </c>
      <c r="AD6" s="152"/>
      <c r="AE6" s="152"/>
      <c r="AF6" s="152"/>
      <c r="AG6" s="152">
        <v>55.14</v>
      </c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1"/>
      <c r="BP6" s="152"/>
      <c r="BQ6" s="152"/>
      <c r="BR6" s="152"/>
      <c r="BS6" s="152">
        <f t="shared" si="0"/>
        <v>161.42000000000002</v>
      </c>
      <c r="BT6" s="153">
        <v>56.51</v>
      </c>
      <c r="BU6" s="153"/>
      <c r="BV6" s="153"/>
      <c r="BW6" s="153"/>
      <c r="BX6" s="153">
        <f t="shared" si="1"/>
        <v>56.51</v>
      </c>
      <c r="BY6" s="153">
        <f t="shared" si="2"/>
        <v>74.069655393933843</v>
      </c>
      <c r="BZ6" s="154"/>
      <c r="CA6" s="123"/>
      <c r="CB6" s="123"/>
      <c r="CC6" s="118"/>
    </row>
    <row r="7" spans="1:81" ht="54.75" customHeight="1">
      <c r="A7" s="8" t="s">
        <v>44</v>
      </c>
      <c r="B7" s="6" t="s">
        <v>45</v>
      </c>
      <c r="C7" s="7" t="s">
        <v>49</v>
      </c>
      <c r="D7" s="7">
        <v>79005</v>
      </c>
      <c r="E7" s="127">
        <v>745</v>
      </c>
      <c r="F7" s="150"/>
      <c r="G7" s="156"/>
      <c r="H7" s="156"/>
      <c r="I7" s="152">
        <v>65.695999999999998</v>
      </c>
      <c r="J7" s="152"/>
      <c r="K7" s="152"/>
      <c r="L7" s="152">
        <v>0.77600000000000002</v>
      </c>
      <c r="M7" s="152">
        <v>19.352</v>
      </c>
      <c r="N7" s="152">
        <v>15.602</v>
      </c>
      <c r="O7" s="152">
        <v>15.981999999999999</v>
      </c>
      <c r="P7" s="152"/>
      <c r="Q7" s="156"/>
      <c r="R7" s="152">
        <v>0.52800000000000002</v>
      </c>
      <c r="S7" s="156"/>
      <c r="T7" s="152">
        <v>2.734</v>
      </c>
      <c r="U7" s="152">
        <v>1.728</v>
      </c>
      <c r="V7" s="152">
        <v>3.3479999999999999</v>
      </c>
      <c r="W7" s="156"/>
      <c r="X7" s="156"/>
      <c r="Y7" s="156"/>
      <c r="Z7" s="152">
        <v>2.012</v>
      </c>
      <c r="AA7" s="156"/>
      <c r="AB7" s="156"/>
      <c r="AC7" s="151">
        <v>9.2420000000000009</v>
      </c>
      <c r="AD7" s="156"/>
      <c r="AE7" s="156"/>
      <c r="AF7" s="156"/>
      <c r="AG7" s="152">
        <v>3.944</v>
      </c>
      <c r="AH7" s="156"/>
      <c r="AI7" s="156"/>
      <c r="AJ7" s="156"/>
      <c r="AK7" s="156"/>
      <c r="AL7" s="156"/>
      <c r="AM7" s="156"/>
      <c r="AN7" s="156"/>
      <c r="AO7" s="156"/>
      <c r="AP7" s="152">
        <v>0.13500000000000001</v>
      </c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2"/>
      <c r="BO7" s="151"/>
      <c r="BP7" s="156"/>
      <c r="BQ7" s="156"/>
      <c r="BR7" s="156"/>
      <c r="BS7" s="152">
        <f t="shared" si="0"/>
        <v>141.07899999999998</v>
      </c>
      <c r="BT7" s="152">
        <v>72.968000000000004</v>
      </c>
      <c r="BU7" s="153"/>
      <c r="BV7" s="153"/>
      <c r="BW7" s="153"/>
      <c r="BX7" s="153">
        <f t="shared" si="1"/>
        <v>72.968000000000004</v>
      </c>
      <c r="BY7" s="153">
        <f t="shared" si="2"/>
        <v>65.910290730540481</v>
      </c>
      <c r="BZ7" s="154"/>
      <c r="CC7" s="118"/>
    </row>
    <row r="8" spans="1:81" ht="63" customHeight="1">
      <c r="A8" s="8" t="s">
        <v>44</v>
      </c>
      <c r="B8" s="6" t="s">
        <v>45</v>
      </c>
      <c r="C8" s="7" t="s">
        <v>50</v>
      </c>
      <c r="D8" s="7">
        <v>79007</v>
      </c>
      <c r="E8" s="127">
        <v>514</v>
      </c>
      <c r="F8" s="150"/>
      <c r="G8" s="156"/>
      <c r="H8" s="156"/>
      <c r="I8" s="152"/>
      <c r="J8" s="152"/>
      <c r="K8" s="152"/>
      <c r="L8" s="152">
        <v>8.99</v>
      </c>
      <c r="M8" s="152">
        <v>2.5</v>
      </c>
      <c r="N8" s="151">
        <v>11.39</v>
      </c>
      <c r="O8" s="157">
        <v>3.28</v>
      </c>
      <c r="P8" s="152"/>
      <c r="Q8" s="152"/>
      <c r="R8" s="158"/>
      <c r="S8" s="152"/>
      <c r="T8" s="152"/>
      <c r="U8" s="152"/>
      <c r="V8" s="152"/>
      <c r="W8" s="152"/>
      <c r="X8" s="152"/>
      <c r="Y8" s="152">
        <v>0.7</v>
      </c>
      <c r="Z8" s="152">
        <v>0.48</v>
      </c>
      <c r="AA8" s="152"/>
      <c r="AB8" s="152"/>
      <c r="AC8" s="151"/>
      <c r="AD8" s="152"/>
      <c r="AE8" s="152"/>
      <c r="AF8" s="152"/>
      <c r="AG8" s="152">
        <v>5.13</v>
      </c>
      <c r="AH8" s="159"/>
      <c r="AI8" s="152"/>
      <c r="AJ8" s="152"/>
      <c r="AK8" s="152"/>
      <c r="AL8" s="152"/>
      <c r="AM8" s="152"/>
      <c r="AN8" s="152"/>
      <c r="AO8" s="152"/>
      <c r="AP8" s="152"/>
      <c r="AQ8" s="152"/>
      <c r="AR8" s="160"/>
      <c r="AS8" s="160"/>
      <c r="AT8" s="160"/>
      <c r="AU8" s="161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51"/>
      <c r="BP8" s="160"/>
      <c r="BQ8" s="160"/>
      <c r="BR8" s="160"/>
      <c r="BS8" s="152">
        <f t="shared" si="0"/>
        <v>32.470000000000006</v>
      </c>
      <c r="BT8" s="153">
        <v>113.73</v>
      </c>
      <c r="BU8" s="153"/>
      <c r="BV8" s="153"/>
      <c r="BW8" s="153"/>
      <c r="BX8" s="153">
        <f t="shared" si="1"/>
        <v>113.73</v>
      </c>
      <c r="BY8" s="153">
        <f t="shared" si="2"/>
        <v>22.209302325581397</v>
      </c>
      <c r="BZ8" s="154"/>
      <c r="CB8" s="99"/>
      <c r="CC8" s="118"/>
    </row>
    <row r="9" spans="1:81" ht="65.25" customHeight="1">
      <c r="A9" s="8" t="s">
        <v>44</v>
      </c>
      <c r="B9" s="6" t="s">
        <v>45</v>
      </c>
      <c r="C9" s="129" t="s">
        <v>51</v>
      </c>
      <c r="D9" s="7">
        <v>79008</v>
      </c>
      <c r="E9" s="127">
        <v>3046</v>
      </c>
      <c r="F9" s="150"/>
      <c r="G9" s="152"/>
      <c r="H9" s="152"/>
      <c r="I9" s="152">
        <v>211.18</v>
      </c>
      <c r="J9" s="152"/>
      <c r="K9" s="152"/>
      <c r="L9" s="152">
        <v>92.72</v>
      </c>
      <c r="M9" s="152">
        <v>40.29</v>
      </c>
      <c r="N9" s="152"/>
      <c r="O9" s="152"/>
      <c r="P9" s="152"/>
      <c r="Q9" s="152"/>
      <c r="R9" s="152">
        <v>3.74</v>
      </c>
      <c r="S9" s="152"/>
      <c r="T9" s="152">
        <v>13.09</v>
      </c>
      <c r="U9" s="152"/>
      <c r="V9" s="152"/>
      <c r="W9" s="152"/>
      <c r="X9" s="152"/>
      <c r="Y9" s="152"/>
      <c r="Z9" s="152"/>
      <c r="AA9" s="152"/>
      <c r="AB9" s="152"/>
      <c r="AC9" s="151">
        <v>63</v>
      </c>
      <c r="AD9" s="152"/>
      <c r="AE9" s="152"/>
      <c r="AF9" s="152"/>
      <c r="AG9" s="152">
        <v>175.81</v>
      </c>
      <c r="AH9" s="152"/>
      <c r="AI9" s="152"/>
      <c r="AJ9" s="152"/>
      <c r="AK9" s="152"/>
      <c r="AL9" s="152"/>
      <c r="AM9" s="152"/>
      <c r="AN9" s="152"/>
      <c r="AO9" s="152"/>
      <c r="AP9" s="152">
        <v>0.61499999999999999</v>
      </c>
      <c r="AQ9" s="152"/>
      <c r="AR9" s="152">
        <v>6</v>
      </c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1"/>
      <c r="BP9" s="152"/>
      <c r="BQ9" s="152"/>
      <c r="BR9" s="152"/>
      <c r="BS9" s="152">
        <f t="shared" si="0"/>
        <v>606.44499999999994</v>
      </c>
      <c r="BT9" s="153">
        <v>596.04</v>
      </c>
      <c r="BU9" s="153"/>
      <c r="BV9" s="153"/>
      <c r="BW9" s="153"/>
      <c r="BX9" s="153">
        <f t="shared" si="1"/>
        <v>596.04</v>
      </c>
      <c r="BY9" s="153">
        <f t="shared" si="2"/>
        <v>50.432645729468561</v>
      </c>
      <c r="BZ9" s="154"/>
      <c r="CC9" s="118"/>
    </row>
    <row r="10" spans="1:81" ht="58.5" customHeight="1">
      <c r="A10" s="8" t="s">
        <v>44</v>
      </c>
      <c r="B10" s="6" t="s">
        <v>45</v>
      </c>
      <c r="C10" s="139" t="s">
        <v>52</v>
      </c>
      <c r="D10" s="7">
        <v>79009</v>
      </c>
      <c r="E10" s="127">
        <v>1413</v>
      </c>
      <c r="F10" s="200" t="s">
        <v>554</v>
      </c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152">
        <f t="shared" si="0"/>
        <v>0</v>
      </c>
      <c r="BT10" s="153">
        <v>352.38</v>
      </c>
      <c r="BU10" s="153"/>
      <c r="BV10" s="153"/>
      <c r="BW10" s="153"/>
      <c r="BX10" s="153">
        <f t="shared" si="1"/>
        <v>352.38</v>
      </c>
      <c r="BY10" s="153">
        <f t="shared" si="2"/>
        <v>0</v>
      </c>
      <c r="BZ10" s="154"/>
      <c r="CC10" s="118"/>
    </row>
    <row r="11" spans="1:81" ht="63.75" customHeight="1">
      <c r="A11" s="8" t="s">
        <v>44</v>
      </c>
      <c r="B11" s="6" t="s">
        <v>45</v>
      </c>
      <c r="C11" s="7" t="s">
        <v>53</v>
      </c>
      <c r="D11" s="7">
        <v>79011</v>
      </c>
      <c r="E11" s="127">
        <v>7647</v>
      </c>
      <c r="F11" s="150"/>
      <c r="G11" s="152"/>
      <c r="H11" s="152"/>
      <c r="I11" s="152">
        <v>428.96</v>
      </c>
      <c r="J11" s="152"/>
      <c r="K11" s="152">
        <v>1.66</v>
      </c>
      <c r="L11" s="152">
        <v>164.81</v>
      </c>
      <c r="M11" s="152">
        <v>10.87</v>
      </c>
      <c r="N11" s="152">
        <v>207.27</v>
      </c>
      <c r="O11" s="152">
        <v>111.64</v>
      </c>
      <c r="P11" s="152"/>
      <c r="Q11" s="152"/>
      <c r="R11" s="152"/>
      <c r="S11" s="152"/>
      <c r="T11" s="152">
        <v>2.04</v>
      </c>
      <c r="U11" s="152"/>
      <c r="V11" s="152"/>
      <c r="W11" s="152"/>
      <c r="X11" s="152"/>
      <c r="Y11" s="152">
        <v>14.64</v>
      </c>
      <c r="Z11" s="152">
        <v>3.9</v>
      </c>
      <c r="AA11" s="152"/>
      <c r="AB11" s="152"/>
      <c r="AC11" s="151">
        <v>57.1</v>
      </c>
      <c r="AD11" s="152"/>
      <c r="AE11" s="152"/>
      <c r="AF11" s="152"/>
      <c r="AG11" s="152">
        <v>39.590000000000003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1"/>
      <c r="BP11" s="152"/>
      <c r="BQ11" s="152"/>
      <c r="BR11" s="152"/>
      <c r="BS11" s="152">
        <f t="shared" si="0"/>
        <v>1042.48</v>
      </c>
      <c r="BT11" s="153">
        <v>1263.23</v>
      </c>
      <c r="BU11" s="153"/>
      <c r="BV11" s="153"/>
      <c r="BW11" s="153"/>
      <c r="BX11" s="153">
        <f t="shared" si="1"/>
        <v>1263.23</v>
      </c>
      <c r="BY11" s="153">
        <f t="shared" si="2"/>
        <v>45.212971275659122</v>
      </c>
      <c r="BZ11" s="154"/>
      <c r="CC11" s="118"/>
    </row>
    <row r="12" spans="1:81" ht="60.75" customHeight="1">
      <c r="A12" s="8" t="s">
        <v>44</v>
      </c>
      <c r="B12" s="6" t="s">
        <v>45</v>
      </c>
      <c r="C12" s="7" t="s">
        <v>54</v>
      </c>
      <c r="D12" s="7">
        <v>79012</v>
      </c>
      <c r="E12" s="127">
        <v>5254</v>
      </c>
      <c r="F12" s="150"/>
      <c r="G12" s="152"/>
      <c r="H12" s="152"/>
      <c r="I12" s="152"/>
      <c r="J12" s="152"/>
      <c r="K12" s="152"/>
      <c r="L12" s="152"/>
      <c r="M12" s="152">
        <v>92.984999999999999</v>
      </c>
      <c r="N12" s="152">
        <v>106.104</v>
      </c>
      <c r="O12" s="152">
        <v>33.564999999999998</v>
      </c>
      <c r="P12" s="152">
        <v>4.7149999999999999</v>
      </c>
      <c r="Q12" s="152"/>
      <c r="R12" s="152">
        <v>3.5</v>
      </c>
      <c r="S12" s="152"/>
      <c r="T12" s="152">
        <v>0</v>
      </c>
      <c r="U12" s="152"/>
      <c r="V12" s="152"/>
      <c r="W12" s="152"/>
      <c r="X12" s="152"/>
      <c r="Y12" s="152">
        <v>1.62</v>
      </c>
      <c r="Z12" s="152"/>
      <c r="AA12" s="152"/>
      <c r="AB12" s="152"/>
      <c r="AC12" s="151">
        <v>23.94</v>
      </c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1"/>
      <c r="BP12" s="152"/>
      <c r="BQ12" s="152"/>
      <c r="BR12" s="152"/>
      <c r="BS12" s="152">
        <f t="shared" si="0"/>
        <v>266.42900000000003</v>
      </c>
      <c r="BT12" s="153">
        <v>1892.45</v>
      </c>
      <c r="BU12" s="153"/>
      <c r="BV12" s="153"/>
      <c r="BW12" s="153"/>
      <c r="BX12" s="153">
        <f t="shared" si="1"/>
        <v>1892.45</v>
      </c>
      <c r="BY12" s="153">
        <f t="shared" si="2"/>
        <v>12.341080718280184</v>
      </c>
      <c r="BZ12" s="154"/>
      <c r="CC12" s="118"/>
    </row>
    <row r="13" spans="1:81" ht="71.25" customHeight="1">
      <c r="A13" s="8" t="s">
        <v>44</v>
      </c>
      <c r="B13" s="6" t="s">
        <v>45</v>
      </c>
      <c r="C13" s="139" t="s">
        <v>55</v>
      </c>
      <c r="D13" s="7">
        <v>79017</v>
      </c>
      <c r="E13" s="127">
        <v>1840</v>
      </c>
      <c r="F13" s="200" t="s">
        <v>554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152">
        <f t="shared" si="0"/>
        <v>0</v>
      </c>
      <c r="BT13" s="153">
        <v>504.82</v>
      </c>
      <c r="BU13" s="153"/>
      <c r="BV13" s="153"/>
      <c r="BW13" s="153"/>
      <c r="BX13" s="153">
        <f t="shared" si="1"/>
        <v>504.82</v>
      </c>
      <c r="BY13" s="153">
        <f t="shared" si="2"/>
        <v>0</v>
      </c>
      <c r="BZ13" s="154"/>
      <c r="CC13" s="118"/>
    </row>
    <row r="14" spans="1:81" ht="65.25" customHeight="1">
      <c r="A14" s="8" t="s">
        <v>44</v>
      </c>
      <c r="B14" s="6" t="s">
        <v>45</v>
      </c>
      <c r="C14" s="140" t="s">
        <v>56</v>
      </c>
      <c r="D14" s="7">
        <v>79018</v>
      </c>
      <c r="E14" s="127">
        <v>2113</v>
      </c>
      <c r="F14" s="150"/>
      <c r="G14" s="152"/>
      <c r="H14" s="152"/>
      <c r="I14" s="152">
        <v>166.94</v>
      </c>
      <c r="J14" s="152"/>
      <c r="K14" s="152"/>
      <c r="L14" s="152">
        <v>5.54</v>
      </c>
      <c r="M14" s="152">
        <v>48.6</v>
      </c>
      <c r="N14" s="152">
        <v>72.58</v>
      </c>
      <c r="O14" s="152"/>
      <c r="P14" s="152">
        <v>13.22</v>
      </c>
      <c r="Q14" s="152"/>
      <c r="R14" s="152">
        <v>5.73</v>
      </c>
      <c r="S14" s="152"/>
      <c r="T14" s="152">
        <v>6.58</v>
      </c>
      <c r="U14" s="152">
        <v>7.42</v>
      </c>
      <c r="V14" s="152">
        <v>7.8</v>
      </c>
      <c r="W14" s="152"/>
      <c r="X14" s="152">
        <v>8.89</v>
      </c>
      <c r="Y14" s="152"/>
      <c r="Z14" s="152"/>
      <c r="AA14" s="152"/>
      <c r="AB14" s="152"/>
      <c r="AC14" s="151">
        <v>12.3</v>
      </c>
      <c r="AD14" s="152"/>
      <c r="AE14" s="152"/>
      <c r="AF14" s="152"/>
      <c r="AG14" s="152">
        <v>81.3</v>
      </c>
      <c r="AH14" s="152"/>
      <c r="AI14" s="152"/>
      <c r="AJ14" s="152"/>
      <c r="AK14" s="152"/>
      <c r="AL14" s="152"/>
      <c r="AM14" s="152"/>
      <c r="AN14" s="152"/>
      <c r="AO14" s="152"/>
      <c r="AP14" s="152">
        <v>7.0000000000000007E-2</v>
      </c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1"/>
      <c r="BP14" s="152"/>
      <c r="BQ14" s="152"/>
      <c r="BR14" s="152"/>
      <c r="BS14" s="152">
        <f t="shared" si="0"/>
        <v>436.97</v>
      </c>
      <c r="BT14" s="153">
        <v>144.31</v>
      </c>
      <c r="BU14" s="153"/>
      <c r="BV14" s="153"/>
      <c r="BW14" s="153"/>
      <c r="BX14" s="153">
        <f t="shared" si="1"/>
        <v>144.31</v>
      </c>
      <c r="BY14" s="153">
        <f t="shared" si="2"/>
        <v>75.173754472887438</v>
      </c>
      <c r="BZ14" s="162"/>
      <c r="CC14" s="118"/>
    </row>
    <row r="15" spans="1:81" ht="56.25" customHeight="1">
      <c r="A15" s="8" t="s">
        <v>44</v>
      </c>
      <c r="B15" s="6" t="s">
        <v>45</v>
      </c>
      <c r="C15" s="140" t="s">
        <v>57</v>
      </c>
      <c r="D15" s="7">
        <v>79020</v>
      </c>
      <c r="E15" s="127">
        <v>1515</v>
      </c>
      <c r="F15" s="150"/>
      <c r="G15" s="156"/>
      <c r="H15" s="156"/>
      <c r="I15" s="152"/>
      <c r="J15" s="152"/>
      <c r="K15" s="152"/>
      <c r="L15" s="152">
        <v>13.58</v>
      </c>
      <c r="M15" s="152">
        <v>11.12</v>
      </c>
      <c r="N15" s="155"/>
      <c r="O15" s="158"/>
      <c r="P15" s="152"/>
      <c r="Q15" s="152"/>
      <c r="R15" s="157"/>
      <c r="S15" s="152"/>
      <c r="T15" s="152"/>
      <c r="U15" s="152"/>
      <c r="V15" s="163"/>
      <c r="W15" s="152"/>
      <c r="X15" s="152"/>
      <c r="Y15" s="152"/>
      <c r="Z15" s="152"/>
      <c r="AA15" s="152"/>
      <c r="AB15" s="152"/>
      <c r="AC15" s="151">
        <v>30.2</v>
      </c>
      <c r="AD15" s="152"/>
      <c r="AE15" s="152"/>
      <c r="AF15" s="152"/>
      <c r="AG15" s="152">
        <v>57.64</v>
      </c>
      <c r="AH15" s="159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1"/>
      <c r="BP15" s="152"/>
      <c r="BQ15" s="152"/>
      <c r="BR15" s="152"/>
      <c r="BS15" s="152">
        <f t="shared" si="0"/>
        <v>112.53999999999999</v>
      </c>
      <c r="BT15" s="153">
        <v>418.58</v>
      </c>
      <c r="BU15" s="153"/>
      <c r="BV15" s="153"/>
      <c r="BW15" s="153"/>
      <c r="BX15" s="153">
        <f t="shared" si="1"/>
        <v>418.58</v>
      </c>
      <c r="BY15" s="153">
        <f t="shared" si="2"/>
        <v>21.189185118240697</v>
      </c>
      <c r="BZ15" s="162"/>
      <c r="CC15" s="118"/>
    </row>
    <row r="16" spans="1:81" ht="68.25" customHeight="1">
      <c r="A16" s="8" t="s">
        <v>44</v>
      </c>
      <c r="B16" s="6" t="s">
        <v>45</v>
      </c>
      <c r="C16" s="140" t="s">
        <v>58</v>
      </c>
      <c r="D16" s="7">
        <v>79023</v>
      </c>
      <c r="E16" s="127">
        <v>90240</v>
      </c>
      <c r="F16" s="150"/>
      <c r="G16" s="156"/>
      <c r="H16" s="156"/>
      <c r="I16" s="152">
        <v>5957.96</v>
      </c>
      <c r="J16" s="152"/>
      <c r="K16" s="152">
        <v>169.42</v>
      </c>
      <c r="L16" s="152">
        <v>2089.13</v>
      </c>
      <c r="M16" s="152">
        <v>1166.81</v>
      </c>
      <c r="N16" s="151">
        <v>1810.14</v>
      </c>
      <c r="O16" s="157"/>
      <c r="P16" s="152"/>
      <c r="Q16" s="152"/>
      <c r="R16" s="157">
        <v>272.24</v>
      </c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1">
        <v>1837.88</v>
      </c>
      <c r="AD16" s="152"/>
      <c r="AE16" s="152"/>
      <c r="AF16" s="152"/>
      <c r="AG16" s="152">
        <v>2319.83</v>
      </c>
      <c r="AH16" s="159"/>
      <c r="AI16" s="152">
        <v>2.84</v>
      </c>
      <c r="AJ16" s="152"/>
      <c r="AK16" s="152"/>
      <c r="AL16" s="152"/>
      <c r="AM16" s="152">
        <v>0.02</v>
      </c>
      <c r="AN16" s="152"/>
      <c r="AO16" s="152"/>
      <c r="AP16" s="152">
        <v>1.3</v>
      </c>
      <c r="AQ16" s="152"/>
      <c r="AR16" s="160"/>
      <c r="AS16" s="160"/>
      <c r="AT16" s="157">
        <v>0.84</v>
      </c>
      <c r="AU16" s="164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52"/>
      <c r="BH16" s="160"/>
      <c r="BI16" s="160"/>
      <c r="BJ16" s="160"/>
      <c r="BK16" s="160"/>
      <c r="BL16" s="151"/>
      <c r="BM16" s="160"/>
      <c r="BN16" s="160"/>
      <c r="BO16" s="151">
        <v>84.04</v>
      </c>
      <c r="BP16" s="160"/>
      <c r="BQ16" s="160"/>
      <c r="BR16" s="160"/>
      <c r="BS16" s="152">
        <f t="shared" si="0"/>
        <v>15712.449999999999</v>
      </c>
      <c r="BT16" s="153">
        <v>23860.05</v>
      </c>
      <c r="BU16" s="153">
        <v>58.18</v>
      </c>
      <c r="BV16" s="153"/>
      <c r="BW16" s="153"/>
      <c r="BX16" s="153">
        <f t="shared" si="1"/>
        <v>23918.23</v>
      </c>
      <c r="BY16" s="153">
        <f t="shared" si="2"/>
        <v>39.647187482021501</v>
      </c>
      <c r="BZ16" s="162"/>
      <c r="CC16" s="118"/>
    </row>
    <row r="17" spans="1:82" ht="57.75" customHeight="1">
      <c r="A17" s="8" t="s">
        <v>44</v>
      </c>
      <c r="B17" s="6" t="s">
        <v>45</v>
      </c>
      <c r="C17" s="140" t="s">
        <v>59</v>
      </c>
      <c r="D17" s="7">
        <v>79024</v>
      </c>
      <c r="E17" s="127">
        <v>568</v>
      </c>
      <c r="F17" s="150"/>
      <c r="G17" s="152"/>
      <c r="H17" s="152"/>
      <c r="I17" s="152"/>
      <c r="J17" s="152"/>
      <c r="K17" s="152"/>
      <c r="L17" s="152">
        <v>6.21</v>
      </c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1">
        <v>11.31</v>
      </c>
      <c r="AD17" s="152"/>
      <c r="AE17" s="152"/>
      <c r="AF17" s="152"/>
      <c r="AG17" s="152">
        <v>30.71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1"/>
      <c r="BP17" s="152"/>
      <c r="BQ17" s="152"/>
      <c r="BR17" s="152"/>
      <c r="BS17" s="152">
        <f t="shared" si="0"/>
        <v>48.230000000000004</v>
      </c>
      <c r="BT17" s="153">
        <v>98.51</v>
      </c>
      <c r="BU17" s="153"/>
      <c r="BV17" s="153"/>
      <c r="BW17" s="153"/>
      <c r="BX17" s="153">
        <f t="shared" si="1"/>
        <v>98.51</v>
      </c>
      <c r="BY17" s="153">
        <f t="shared" si="2"/>
        <v>32.867657080550636</v>
      </c>
      <c r="BZ17" s="154"/>
      <c r="CC17" s="118"/>
    </row>
    <row r="18" spans="1:82" ht="66" customHeight="1">
      <c r="A18" s="8" t="s">
        <v>44</v>
      </c>
      <c r="B18" s="6" t="s">
        <v>45</v>
      </c>
      <c r="C18" s="140" t="s">
        <v>60</v>
      </c>
      <c r="D18" s="7">
        <v>79025</v>
      </c>
      <c r="E18" s="127">
        <v>391</v>
      </c>
      <c r="F18" s="150"/>
      <c r="G18" s="152"/>
      <c r="H18" s="152"/>
      <c r="I18" s="152"/>
      <c r="J18" s="152"/>
      <c r="K18" s="152"/>
      <c r="L18" s="152">
        <v>8.8699999999999992</v>
      </c>
      <c r="M18" s="152">
        <v>2.82</v>
      </c>
      <c r="N18" s="152">
        <v>3.45</v>
      </c>
      <c r="O18" s="152">
        <v>2.69</v>
      </c>
      <c r="P18" s="152"/>
      <c r="Q18" s="152"/>
      <c r="R18" s="152">
        <v>0.3</v>
      </c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1">
        <v>8.4600000000000009</v>
      </c>
      <c r="AD18" s="152"/>
      <c r="AE18" s="152"/>
      <c r="AF18" s="152"/>
      <c r="AG18" s="152">
        <v>30.55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1"/>
      <c r="BP18" s="152"/>
      <c r="BQ18" s="152"/>
      <c r="BR18" s="152"/>
      <c r="BS18" s="152">
        <f t="shared" si="0"/>
        <v>57.14</v>
      </c>
      <c r="BT18" s="153">
        <v>83.54</v>
      </c>
      <c r="BU18" s="153"/>
      <c r="BV18" s="153"/>
      <c r="BW18" s="153"/>
      <c r="BX18" s="153">
        <f t="shared" si="1"/>
        <v>83.54</v>
      </c>
      <c r="BY18" s="153">
        <f t="shared" si="2"/>
        <v>40.617003127665626</v>
      </c>
      <c r="BZ18" s="154"/>
      <c r="CC18" s="118"/>
    </row>
    <row r="19" spans="1:82" ht="54" customHeight="1">
      <c r="A19" s="8" t="s">
        <v>44</v>
      </c>
      <c r="B19" s="6" t="s">
        <v>45</v>
      </c>
      <c r="C19" s="140" t="s">
        <v>61</v>
      </c>
      <c r="D19" s="7">
        <v>79027</v>
      </c>
      <c r="E19" s="127">
        <v>1212</v>
      </c>
      <c r="F19" s="150"/>
      <c r="G19" s="156"/>
      <c r="H19" s="156"/>
      <c r="I19" s="152">
        <v>98.543999999999997</v>
      </c>
      <c r="J19" s="152"/>
      <c r="K19" s="152"/>
      <c r="L19" s="152">
        <v>1.1639999999999999</v>
      </c>
      <c r="M19" s="152">
        <v>29.027999999999999</v>
      </c>
      <c r="N19" s="151">
        <v>23.404</v>
      </c>
      <c r="O19" s="158">
        <v>23.972999999999999</v>
      </c>
      <c r="P19" s="152"/>
      <c r="Q19" s="152"/>
      <c r="R19" s="158">
        <v>0.79200000000000004</v>
      </c>
      <c r="S19" s="152"/>
      <c r="T19" s="152">
        <v>4.101</v>
      </c>
      <c r="U19" s="152">
        <v>2.5920000000000001</v>
      </c>
      <c r="V19" s="152">
        <v>5.0220000000000002</v>
      </c>
      <c r="W19" s="152"/>
      <c r="X19" s="152"/>
      <c r="Y19" s="152"/>
      <c r="Z19" s="152">
        <v>3.0179999999999998</v>
      </c>
      <c r="AA19" s="152"/>
      <c r="AB19" s="152"/>
      <c r="AC19" s="151">
        <v>13.863</v>
      </c>
      <c r="AD19" s="152"/>
      <c r="AE19" s="152"/>
      <c r="AF19" s="152"/>
      <c r="AG19" s="152">
        <v>5.9160000000000004</v>
      </c>
      <c r="AH19" s="159"/>
      <c r="AI19" s="152"/>
      <c r="AJ19" s="152"/>
      <c r="AK19" s="152"/>
      <c r="AL19" s="152"/>
      <c r="AM19" s="152"/>
      <c r="AN19" s="152"/>
      <c r="AO19" s="152"/>
      <c r="AP19" s="152">
        <v>0.20300000000000001</v>
      </c>
      <c r="AQ19" s="152"/>
      <c r="AR19" s="160"/>
      <c r="AS19" s="160"/>
      <c r="AT19" s="160"/>
      <c r="AU19" s="161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51"/>
      <c r="BP19" s="160"/>
      <c r="BQ19" s="160"/>
      <c r="BR19" s="160"/>
      <c r="BS19" s="152">
        <f t="shared" si="0"/>
        <v>211.62</v>
      </c>
      <c r="BT19" s="153">
        <v>109.452</v>
      </c>
      <c r="BU19" s="153"/>
      <c r="BV19" s="153"/>
      <c r="BW19" s="153"/>
      <c r="BX19" s="153">
        <f t="shared" si="1"/>
        <v>109.452</v>
      </c>
      <c r="BY19" s="153">
        <f t="shared" si="2"/>
        <v>65.910449992525045</v>
      </c>
      <c r="BZ19" s="154"/>
      <c r="CC19" s="118"/>
    </row>
    <row r="20" spans="1:82" ht="66" customHeight="1">
      <c r="A20" s="8" t="s">
        <v>44</v>
      </c>
      <c r="B20" s="6" t="s">
        <v>45</v>
      </c>
      <c r="C20" s="140" t="s">
        <v>433</v>
      </c>
      <c r="D20" s="7">
        <v>79029</v>
      </c>
      <c r="E20" s="127">
        <v>5660</v>
      </c>
      <c r="F20" s="150"/>
      <c r="G20" s="156"/>
      <c r="H20" s="156"/>
      <c r="I20" s="152">
        <v>275.32</v>
      </c>
      <c r="J20" s="152"/>
      <c r="K20" s="152"/>
      <c r="L20" s="152">
        <v>18.399999999999999</v>
      </c>
      <c r="M20" s="152">
        <v>155.24</v>
      </c>
      <c r="N20" s="155">
        <v>156.97999999999999</v>
      </c>
      <c r="O20" s="158"/>
      <c r="P20" s="152">
        <v>3.64</v>
      </c>
      <c r="Q20" s="152"/>
      <c r="R20" s="157">
        <v>9.76</v>
      </c>
      <c r="S20" s="152"/>
      <c r="T20" s="152">
        <v>2.17</v>
      </c>
      <c r="U20" s="152">
        <v>2.7</v>
      </c>
      <c r="V20" s="152">
        <v>7.1</v>
      </c>
      <c r="W20" s="152"/>
      <c r="X20" s="152">
        <v>2.35</v>
      </c>
      <c r="Y20" s="152"/>
      <c r="Z20" s="152"/>
      <c r="AA20" s="152"/>
      <c r="AB20" s="152"/>
      <c r="AC20" s="151">
        <v>72.180000000000007</v>
      </c>
      <c r="AD20" s="152"/>
      <c r="AE20" s="152"/>
      <c r="AF20" s="152"/>
      <c r="AG20" s="152">
        <v>212.72</v>
      </c>
      <c r="AH20" s="159"/>
      <c r="AI20" s="152"/>
      <c r="AJ20" s="152"/>
      <c r="AK20" s="152"/>
      <c r="AL20" s="152"/>
      <c r="AM20" s="152"/>
      <c r="AN20" s="152"/>
      <c r="AO20" s="152"/>
      <c r="AP20" s="152">
        <v>1.863</v>
      </c>
      <c r="AQ20" s="152"/>
      <c r="AR20" s="160"/>
      <c r="AS20" s="160"/>
      <c r="AT20" s="160"/>
      <c r="AU20" s="161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51"/>
      <c r="BP20" s="160"/>
      <c r="BQ20" s="160"/>
      <c r="BR20" s="160"/>
      <c r="BS20" s="152">
        <f t="shared" si="0"/>
        <v>920.423</v>
      </c>
      <c r="BT20" s="153">
        <v>740.57</v>
      </c>
      <c r="BU20" s="153"/>
      <c r="BV20" s="153"/>
      <c r="BW20" s="153"/>
      <c r="BX20" s="153">
        <f t="shared" si="1"/>
        <v>740.57</v>
      </c>
      <c r="BY20" s="153">
        <f t="shared" si="2"/>
        <v>55.414020408273842</v>
      </c>
      <c r="BZ20" s="154"/>
      <c r="CC20" s="118"/>
    </row>
    <row r="21" spans="1:82" ht="59.25" customHeight="1">
      <c r="A21" s="8" t="s">
        <v>44</v>
      </c>
      <c r="B21" s="6" t="s">
        <v>45</v>
      </c>
      <c r="C21" s="140" t="s">
        <v>62</v>
      </c>
      <c r="D21" s="7">
        <v>79030</v>
      </c>
      <c r="E21" s="127">
        <v>963</v>
      </c>
      <c r="F21" s="150"/>
      <c r="G21" s="152"/>
      <c r="H21" s="152"/>
      <c r="I21" s="152">
        <v>9.1199999999999992</v>
      </c>
      <c r="J21" s="152"/>
      <c r="K21" s="152"/>
      <c r="L21" s="152">
        <v>15.11</v>
      </c>
      <c r="M21" s="152">
        <v>4.8600000000000003</v>
      </c>
      <c r="N21" s="152"/>
      <c r="O21" s="152"/>
      <c r="P21" s="152"/>
      <c r="Q21" s="152"/>
      <c r="R21" s="152">
        <v>2.4900000000000002</v>
      </c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1">
        <v>26.28</v>
      </c>
      <c r="AD21" s="152"/>
      <c r="AE21" s="152"/>
      <c r="AF21" s="152"/>
      <c r="AG21" s="152">
        <v>33.24</v>
      </c>
      <c r="AH21" s="152"/>
      <c r="AI21" s="152"/>
      <c r="AJ21" s="152"/>
      <c r="AK21" s="152"/>
      <c r="AL21" s="152"/>
      <c r="AM21" s="152"/>
      <c r="AN21" s="152"/>
      <c r="AO21" s="152"/>
      <c r="AP21" s="152">
        <v>0.29499999999999998</v>
      </c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1"/>
      <c r="BP21" s="152"/>
      <c r="BQ21" s="152"/>
      <c r="BR21" s="152"/>
      <c r="BS21" s="152">
        <f t="shared" si="0"/>
        <v>91.394999999999996</v>
      </c>
      <c r="BT21" s="153">
        <v>279.42</v>
      </c>
      <c r="BU21" s="153"/>
      <c r="BV21" s="153"/>
      <c r="BW21" s="153"/>
      <c r="BX21" s="153">
        <f t="shared" si="1"/>
        <v>279.42</v>
      </c>
      <c r="BY21" s="153">
        <f t="shared" si="2"/>
        <v>24.647061203025768</v>
      </c>
      <c r="BZ21" s="154"/>
      <c r="CC21" s="118"/>
    </row>
    <row r="22" spans="1:82" ht="60" customHeight="1">
      <c r="A22" s="8" t="s">
        <v>44</v>
      </c>
      <c r="B22" s="6" t="s">
        <v>45</v>
      </c>
      <c r="C22" s="140" t="s">
        <v>63</v>
      </c>
      <c r="D22" s="7">
        <v>79033</v>
      </c>
      <c r="E22" s="127">
        <v>1408</v>
      </c>
      <c r="F22" s="150"/>
      <c r="G22" s="156"/>
      <c r="H22" s="156"/>
      <c r="I22" s="152">
        <v>93.6</v>
      </c>
      <c r="J22" s="152"/>
      <c r="K22" s="152"/>
      <c r="L22" s="152">
        <v>23.84</v>
      </c>
      <c r="M22" s="152"/>
      <c r="N22" s="151"/>
      <c r="O22" s="158"/>
      <c r="P22" s="152"/>
      <c r="Q22" s="152"/>
      <c r="R22" s="158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1">
        <v>24.44</v>
      </c>
      <c r="AD22" s="152"/>
      <c r="AE22" s="152"/>
      <c r="AF22" s="152"/>
      <c r="AG22" s="152">
        <v>83.52</v>
      </c>
      <c r="AH22" s="159"/>
      <c r="AI22" s="152"/>
      <c r="AJ22" s="152"/>
      <c r="AK22" s="152"/>
      <c r="AL22" s="152"/>
      <c r="AM22" s="152"/>
      <c r="AN22" s="152"/>
      <c r="AO22" s="152"/>
      <c r="AP22" s="152"/>
      <c r="AQ22" s="152"/>
      <c r="AR22" s="160"/>
      <c r="AS22" s="160"/>
      <c r="AT22" s="160"/>
      <c r="AU22" s="161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51"/>
      <c r="BP22" s="160"/>
      <c r="BQ22" s="160"/>
      <c r="BR22" s="160"/>
      <c r="BS22" s="152">
        <f t="shared" si="0"/>
        <v>225.39999999999998</v>
      </c>
      <c r="BT22" s="153">
        <v>124.34</v>
      </c>
      <c r="BU22" s="153"/>
      <c r="BV22" s="153"/>
      <c r="BW22" s="153"/>
      <c r="BX22" s="153">
        <f t="shared" si="1"/>
        <v>124.34</v>
      </c>
      <c r="BY22" s="153">
        <f t="shared" si="2"/>
        <v>64.4478755647052</v>
      </c>
      <c r="BZ22" s="162"/>
      <c r="CC22" s="118"/>
    </row>
    <row r="23" spans="1:82" ht="53.25" customHeight="1">
      <c r="A23" s="8" t="s">
        <v>44</v>
      </c>
      <c r="B23" s="6" t="s">
        <v>45</v>
      </c>
      <c r="C23" s="140" t="s">
        <v>64</v>
      </c>
      <c r="D23" s="7">
        <v>79034</v>
      </c>
      <c r="E23" s="127">
        <v>2085</v>
      </c>
      <c r="F23" s="150"/>
      <c r="G23" s="152"/>
      <c r="H23" s="152"/>
      <c r="I23" s="152">
        <v>89.14</v>
      </c>
      <c r="J23" s="152"/>
      <c r="K23" s="152"/>
      <c r="L23" s="152">
        <v>33.46</v>
      </c>
      <c r="M23" s="152">
        <v>4.6399999999999997</v>
      </c>
      <c r="N23" s="152"/>
      <c r="O23" s="152"/>
      <c r="P23" s="152"/>
      <c r="Q23" s="152"/>
      <c r="R23" s="152">
        <v>3.38</v>
      </c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1">
        <v>61.5</v>
      </c>
      <c r="AD23" s="152"/>
      <c r="AE23" s="152"/>
      <c r="AF23" s="152"/>
      <c r="AG23" s="152">
        <v>117.82</v>
      </c>
      <c r="AH23" s="152"/>
      <c r="AI23" s="152"/>
      <c r="AJ23" s="152"/>
      <c r="AK23" s="152"/>
      <c r="AL23" s="152"/>
      <c r="AM23" s="152"/>
      <c r="AN23" s="152"/>
      <c r="AO23" s="152"/>
      <c r="AP23" s="152">
        <v>0.45</v>
      </c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1"/>
      <c r="BP23" s="152"/>
      <c r="BQ23" s="152"/>
      <c r="BR23" s="152"/>
      <c r="BS23" s="152">
        <f t="shared" si="0"/>
        <v>310.39</v>
      </c>
      <c r="BT23" s="153">
        <v>454.64</v>
      </c>
      <c r="BU23" s="153"/>
      <c r="BV23" s="153"/>
      <c r="BW23" s="153"/>
      <c r="BX23" s="153">
        <f t="shared" si="1"/>
        <v>454.64</v>
      </c>
      <c r="BY23" s="153">
        <f t="shared" si="2"/>
        <v>40.572265139929151</v>
      </c>
      <c r="BZ23" s="154"/>
      <c r="CC23" s="118"/>
    </row>
    <row r="24" spans="1:82" ht="60.75" customHeight="1">
      <c r="A24" s="8" t="s">
        <v>44</v>
      </c>
      <c r="B24" s="6" t="s">
        <v>45</v>
      </c>
      <c r="C24" s="139" t="s">
        <v>65</v>
      </c>
      <c r="D24" s="7">
        <v>79036</v>
      </c>
      <c r="E24" s="127">
        <v>4804</v>
      </c>
      <c r="F24" s="200" t="s">
        <v>554</v>
      </c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152">
        <f t="shared" si="0"/>
        <v>0</v>
      </c>
      <c r="BT24" s="153">
        <v>1029.83</v>
      </c>
      <c r="BU24" s="153"/>
      <c r="BV24" s="153"/>
      <c r="BW24" s="153"/>
      <c r="BX24" s="153">
        <f t="shared" si="1"/>
        <v>1029.83</v>
      </c>
      <c r="BY24" s="153">
        <f t="shared" si="2"/>
        <v>0</v>
      </c>
      <c r="BZ24" s="154"/>
      <c r="CB24" s="110"/>
      <c r="CC24" s="118"/>
      <c r="CD24" s="87"/>
    </row>
    <row r="25" spans="1:82" ht="64.5" customHeight="1">
      <c r="A25" s="8" t="s">
        <v>44</v>
      </c>
      <c r="B25" s="6" t="s">
        <v>45</v>
      </c>
      <c r="C25" s="140" t="s">
        <v>66</v>
      </c>
      <c r="D25" s="7">
        <v>79039</v>
      </c>
      <c r="E25" s="127">
        <v>6761</v>
      </c>
      <c r="F25" s="150"/>
      <c r="G25" s="152"/>
      <c r="H25" s="152"/>
      <c r="I25" s="152">
        <v>641.9</v>
      </c>
      <c r="J25" s="152"/>
      <c r="K25" s="152"/>
      <c r="L25" s="152">
        <v>124.765</v>
      </c>
      <c r="M25" s="152">
        <v>37.65</v>
      </c>
      <c r="N25" s="152"/>
      <c r="O25" s="152">
        <v>11.91</v>
      </c>
      <c r="P25" s="152"/>
      <c r="Q25" s="152"/>
      <c r="R25" s="152">
        <v>13.08</v>
      </c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1">
        <v>72.260000000000005</v>
      </c>
      <c r="AD25" s="152"/>
      <c r="AE25" s="152"/>
      <c r="AF25" s="152"/>
      <c r="AG25" s="152">
        <v>235.61</v>
      </c>
      <c r="AH25" s="152"/>
      <c r="AI25" s="152">
        <v>0.14000000000000001</v>
      </c>
      <c r="AJ25" s="152"/>
      <c r="AK25" s="152"/>
      <c r="AL25" s="152"/>
      <c r="AM25" s="152"/>
      <c r="AN25" s="152"/>
      <c r="AO25" s="152"/>
      <c r="AP25" s="152">
        <v>1.4750000000000001</v>
      </c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1"/>
      <c r="BP25" s="152"/>
      <c r="BQ25" s="152"/>
      <c r="BR25" s="152"/>
      <c r="BS25" s="152">
        <f t="shared" si="0"/>
        <v>1138.79</v>
      </c>
      <c r="BT25" s="153">
        <v>1626.18</v>
      </c>
      <c r="BU25" s="153"/>
      <c r="BV25" s="153"/>
      <c r="BW25" s="153"/>
      <c r="BX25" s="153">
        <f t="shared" si="1"/>
        <v>1626.18</v>
      </c>
      <c r="BY25" s="153">
        <f t="shared" si="2"/>
        <v>41.186341985627323</v>
      </c>
      <c r="BZ25" s="154"/>
      <c r="CB25" s="110"/>
      <c r="CC25" s="118"/>
    </row>
    <row r="26" spans="1:82" ht="68.25" customHeight="1">
      <c r="A26" s="8" t="s">
        <v>44</v>
      </c>
      <c r="B26" s="6" t="s">
        <v>45</v>
      </c>
      <c r="C26" s="129" t="s">
        <v>67</v>
      </c>
      <c r="D26" s="7">
        <v>79042</v>
      </c>
      <c r="E26" s="127">
        <v>5550</v>
      </c>
      <c r="F26" s="150"/>
      <c r="G26" s="152"/>
      <c r="H26" s="152"/>
      <c r="I26" s="152">
        <v>377.22</v>
      </c>
      <c r="J26" s="152"/>
      <c r="K26" s="152"/>
      <c r="L26" s="152">
        <v>200.59</v>
      </c>
      <c r="M26" s="152">
        <v>37.74</v>
      </c>
      <c r="N26" s="152"/>
      <c r="O26" s="152"/>
      <c r="P26" s="152"/>
      <c r="Q26" s="152"/>
      <c r="R26" s="152">
        <v>5.67</v>
      </c>
      <c r="S26" s="152"/>
      <c r="T26" s="152">
        <v>26.21</v>
      </c>
      <c r="U26" s="152"/>
      <c r="V26" s="152"/>
      <c r="W26" s="152"/>
      <c r="X26" s="152"/>
      <c r="Y26" s="152"/>
      <c r="Z26" s="152"/>
      <c r="AA26" s="152"/>
      <c r="AB26" s="152"/>
      <c r="AC26" s="151">
        <v>89.55</v>
      </c>
      <c r="AD26" s="152"/>
      <c r="AE26" s="152"/>
      <c r="AF26" s="152"/>
      <c r="AG26" s="152">
        <v>391.24</v>
      </c>
      <c r="AH26" s="152"/>
      <c r="AI26" s="152"/>
      <c r="AJ26" s="152"/>
      <c r="AK26" s="152"/>
      <c r="AL26" s="152"/>
      <c r="AM26" s="152"/>
      <c r="AN26" s="152"/>
      <c r="AO26" s="152"/>
      <c r="AP26" s="152">
        <v>0.57999999999999996</v>
      </c>
      <c r="AQ26" s="152"/>
      <c r="AR26" s="152">
        <v>3.69</v>
      </c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1"/>
      <c r="BP26" s="152"/>
      <c r="BQ26" s="152"/>
      <c r="BR26" s="152"/>
      <c r="BS26" s="152">
        <f t="shared" si="0"/>
        <v>1132.49</v>
      </c>
      <c r="BT26" s="153">
        <v>775.19</v>
      </c>
      <c r="BU26" s="153"/>
      <c r="BV26" s="153"/>
      <c r="BW26" s="153"/>
      <c r="BX26" s="153">
        <f t="shared" si="1"/>
        <v>775.19</v>
      </c>
      <c r="BY26" s="153">
        <f t="shared" si="2"/>
        <v>59.3647781598591</v>
      </c>
      <c r="BZ26" s="154"/>
      <c r="CC26" s="118"/>
    </row>
    <row r="27" spans="1:82" ht="76.5" customHeight="1">
      <c r="A27" s="8" t="s">
        <v>44</v>
      </c>
      <c r="B27" s="6" t="s">
        <v>45</v>
      </c>
      <c r="C27" s="140" t="s">
        <v>68</v>
      </c>
      <c r="D27" s="7">
        <v>79043</v>
      </c>
      <c r="E27" s="127">
        <v>3163</v>
      </c>
      <c r="F27" s="150"/>
      <c r="G27" s="152"/>
      <c r="H27" s="152"/>
      <c r="I27" s="152">
        <v>186.19</v>
      </c>
      <c r="J27" s="152"/>
      <c r="K27" s="152"/>
      <c r="L27" s="152"/>
      <c r="M27" s="152"/>
      <c r="N27" s="152"/>
      <c r="O27" s="152"/>
      <c r="P27" s="152"/>
      <c r="Q27" s="152"/>
      <c r="R27" s="152">
        <v>5.81</v>
      </c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1">
        <v>30.86</v>
      </c>
      <c r="AD27" s="152"/>
      <c r="AE27" s="152"/>
      <c r="AF27" s="152"/>
      <c r="AG27" s="152">
        <v>187.34</v>
      </c>
      <c r="AH27" s="152"/>
      <c r="AI27" s="152"/>
      <c r="AJ27" s="152"/>
      <c r="AK27" s="152"/>
      <c r="AL27" s="152"/>
      <c r="AM27" s="152"/>
      <c r="AN27" s="152"/>
      <c r="AO27" s="152"/>
      <c r="AP27" s="152">
        <v>0.93</v>
      </c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1"/>
      <c r="BP27" s="152"/>
      <c r="BQ27" s="152"/>
      <c r="BR27" s="152"/>
      <c r="BS27" s="152">
        <f t="shared" si="0"/>
        <v>411.13000000000005</v>
      </c>
      <c r="BT27" s="153">
        <v>459.2</v>
      </c>
      <c r="BU27" s="153"/>
      <c r="BV27" s="153"/>
      <c r="BW27" s="153"/>
      <c r="BX27" s="153">
        <f t="shared" si="1"/>
        <v>459.2</v>
      </c>
      <c r="BY27" s="153">
        <f t="shared" si="2"/>
        <v>47.23840382383694</v>
      </c>
      <c r="BZ27" s="154"/>
      <c r="CC27" s="118"/>
    </row>
    <row r="28" spans="1:82" ht="60" customHeight="1">
      <c r="A28" s="8" t="s">
        <v>44</v>
      </c>
      <c r="B28" s="6" t="s">
        <v>45</v>
      </c>
      <c r="C28" s="140" t="s">
        <v>69</v>
      </c>
      <c r="D28" s="7">
        <v>79047</v>
      </c>
      <c r="E28" s="127">
        <v>3993</v>
      </c>
      <c r="F28" s="150"/>
      <c r="G28" s="153"/>
      <c r="H28" s="153"/>
      <c r="I28" s="152">
        <v>422.76</v>
      </c>
      <c r="J28" s="152"/>
      <c r="K28" s="152">
        <v>11.1</v>
      </c>
      <c r="L28" s="152">
        <v>63.24</v>
      </c>
      <c r="M28" s="152">
        <v>80.2</v>
      </c>
      <c r="N28" s="151">
        <v>171.54</v>
      </c>
      <c r="O28" s="157">
        <v>6.62</v>
      </c>
      <c r="P28" s="152">
        <v>6.74</v>
      </c>
      <c r="Q28" s="152"/>
      <c r="R28" s="157">
        <v>7.52</v>
      </c>
      <c r="S28" s="152"/>
      <c r="T28" s="152"/>
      <c r="U28" s="152">
        <v>14.04</v>
      </c>
      <c r="V28" s="152">
        <v>10.76</v>
      </c>
      <c r="W28" s="152"/>
      <c r="X28" s="152"/>
      <c r="Y28" s="152"/>
      <c r="Z28" s="152"/>
      <c r="AA28" s="152"/>
      <c r="AB28" s="152">
        <v>11.68</v>
      </c>
      <c r="AC28" s="151">
        <v>12.52</v>
      </c>
      <c r="AD28" s="152"/>
      <c r="AE28" s="152"/>
      <c r="AF28" s="152"/>
      <c r="AG28" s="152">
        <v>91.46</v>
      </c>
      <c r="AH28" s="159"/>
      <c r="AI28" s="152"/>
      <c r="AJ28" s="152"/>
      <c r="AK28" s="152"/>
      <c r="AL28" s="152"/>
      <c r="AM28" s="152"/>
      <c r="AN28" s="152"/>
      <c r="AO28" s="152"/>
      <c r="AP28" s="152"/>
      <c r="AQ28" s="152">
        <v>0.64500000000000002</v>
      </c>
      <c r="AR28" s="160"/>
      <c r="AS28" s="160"/>
      <c r="AT28" s="160"/>
      <c r="AU28" s="161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51"/>
      <c r="BP28" s="160"/>
      <c r="BQ28" s="160"/>
      <c r="BR28" s="160"/>
      <c r="BS28" s="152">
        <f t="shared" si="0"/>
        <v>910.82499999999993</v>
      </c>
      <c r="BT28" s="153">
        <v>1017.32</v>
      </c>
      <c r="BU28" s="153"/>
      <c r="BV28" s="153"/>
      <c r="BW28" s="153"/>
      <c r="BX28" s="153">
        <f t="shared" si="1"/>
        <v>1017.32</v>
      </c>
      <c r="BY28" s="153">
        <f t="shared" si="2"/>
        <v>47.238407899820814</v>
      </c>
      <c r="BZ28" s="162"/>
      <c r="CC28" s="118"/>
    </row>
    <row r="29" spans="1:82" ht="66.75" customHeight="1">
      <c r="A29" s="8" t="s">
        <v>44</v>
      </c>
      <c r="B29" s="6" t="s">
        <v>45</v>
      </c>
      <c r="C29" s="140" t="s">
        <v>70</v>
      </c>
      <c r="D29" s="7">
        <v>79048</v>
      </c>
      <c r="E29" s="127">
        <v>2159</v>
      </c>
      <c r="F29" s="150"/>
      <c r="G29" s="156"/>
      <c r="H29" s="156"/>
      <c r="I29" s="152"/>
      <c r="J29" s="152"/>
      <c r="K29" s="156"/>
      <c r="L29" s="152">
        <v>13.57</v>
      </c>
      <c r="M29" s="152">
        <v>5.76</v>
      </c>
      <c r="N29" s="152">
        <v>11.49</v>
      </c>
      <c r="O29" s="152">
        <v>14.13</v>
      </c>
      <c r="P29" s="152"/>
      <c r="Q29" s="156"/>
      <c r="R29" s="152"/>
      <c r="S29" s="152"/>
      <c r="T29" s="152"/>
      <c r="U29" s="152"/>
      <c r="V29" s="152"/>
      <c r="W29" s="156"/>
      <c r="X29" s="152"/>
      <c r="Y29" s="152"/>
      <c r="Z29" s="156"/>
      <c r="AA29" s="152"/>
      <c r="AB29" s="152"/>
      <c r="AC29" s="151">
        <v>43.01</v>
      </c>
      <c r="AD29" s="152"/>
      <c r="AE29" s="152"/>
      <c r="AF29" s="152"/>
      <c r="AG29" s="152">
        <v>1.61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1"/>
      <c r="BP29" s="152"/>
      <c r="BQ29" s="152"/>
      <c r="BR29" s="152"/>
      <c r="BS29" s="152">
        <f t="shared" si="0"/>
        <v>89.570000000000007</v>
      </c>
      <c r="BT29" s="153">
        <v>715.06</v>
      </c>
      <c r="BU29" s="153"/>
      <c r="BV29" s="153"/>
      <c r="BW29" s="153"/>
      <c r="BX29" s="153">
        <f t="shared" si="1"/>
        <v>715.06</v>
      </c>
      <c r="BY29" s="153">
        <f t="shared" si="2"/>
        <v>11.131824565328165</v>
      </c>
      <c r="BZ29" s="154"/>
      <c r="CC29" s="118"/>
    </row>
    <row r="30" spans="1:82" ht="61.5" customHeight="1">
      <c r="A30" s="8" t="s">
        <v>44</v>
      </c>
      <c r="B30" s="6" t="s">
        <v>45</v>
      </c>
      <c r="C30" s="139" t="s">
        <v>547</v>
      </c>
      <c r="D30" s="7">
        <v>79052</v>
      </c>
      <c r="E30" s="127">
        <v>590</v>
      </c>
      <c r="F30" s="200" t="s">
        <v>554</v>
      </c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152">
        <f t="shared" si="0"/>
        <v>0</v>
      </c>
      <c r="BT30" s="153"/>
      <c r="BU30" s="153"/>
      <c r="BV30" s="153"/>
      <c r="BW30" s="153"/>
      <c r="BX30" s="153">
        <f t="shared" si="1"/>
        <v>0</v>
      </c>
      <c r="BY30" s="153" t="e">
        <f t="shared" si="2"/>
        <v>#DIV/0!</v>
      </c>
      <c r="BZ30" s="154"/>
      <c r="CC30" s="118"/>
    </row>
    <row r="31" spans="1:82" ht="62.25" customHeight="1">
      <c r="A31" s="8" t="s">
        <v>44</v>
      </c>
      <c r="B31" s="6" t="s">
        <v>45</v>
      </c>
      <c r="C31" s="139" t="s">
        <v>71</v>
      </c>
      <c r="D31" s="7">
        <v>79055</v>
      </c>
      <c r="E31" s="127">
        <v>480</v>
      </c>
      <c r="F31" s="200" t="s">
        <v>554</v>
      </c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152">
        <f t="shared" si="0"/>
        <v>0</v>
      </c>
      <c r="BT31" s="153">
        <v>127.83</v>
      </c>
      <c r="BU31" s="153"/>
      <c r="BV31" s="153"/>
      <c r="BW31" s="153"/>
      <c r="BX31" s="153">
        <f t="shared" si="1"/>
        <v>127.83</v>
      </c>
      <c r="BY31" s="153">
        <f t="shared" si="2"/>
        <v>0</v>
      </c>
      <c r="BZ31" s="154"/>
      <c r="CC31" s="118"/>
    </row>
    <row r="32" spans="1:82" ht="66" customHeight="1">
      <c r="A32" s="8" t="s">
        <v>44</v>
      </c>
      <c r="B32" s="6" t="s">
        <v>45</v>
      </c>
      <c r="C32" s="140" t="s">
        <v>72</v>
      </c>
      <c r="D32" s="7">
        <v>79056</v>
      </c>
      <c r="E32" s="127">
        <v>2174</v>
      </c>
      <c r="F32" s="150"/>
      <c r="G32" s="158"/>
      <c r="H32" s="158"/>
      <c r="I32" s="157">
        <v>241.25</v>
      </c>
      <c r="J32" s="157"/>
      <c r="K32" s="157"/>
      <c r="L32" s="157">
        <v>20.329999999999998</v>
      </c>
      <c r="M32" s="157">
        <v>24.99</v>
      </c>
      <c r="N32" s="157">
        <v>15.05</v>
      </c>
      <c r="O32" s="157">
        <v>36.950000000000003</v>
      </c>
      <c r="P32" s="157"/>
      <c r="Q32" s="157"/>
      <c r="R32" s="157">
        <v>6.19</v>
      </c>
      <c r="S32" s="157"/>
      <c r="T32" s="157"/>
      <c r="U32" s="157"/>
      <c r="V32" s="157"/>
      <c r="W32" s="157"/>
      <c r="X32" s="157"/>
      <c r="Y32" s="157"/>
      <c r="Z32" s="157">
        <v>43.79</v>
      </c>
      <c r="AA32" s="157"/>
      <c r="AB32" s="157"/>
      <c r="AC32" s="151">
        <v>30.1</v>
      </c>
      <c r="AD32" s="157"/>
      <c r="AE32" s="157"/>
      <c r="AF32" s="157"/>
      <c r="AG32" s="157">
        <v>10.63</v>
      </c>
      <c r="AH32" s="157"/>
      <c r="AI32" s="157"/>
      <c r="AJ32" s="157"/>
      <c r="AK32" s="157"/>
      <c r="AL32" s="157"/>
      <c r="AM32" s="157"/>
      <c r="AN32" s="157"/>
      <c r="AO32" s="157"/>
      <c r="AP32" s="157">
        <v>1.135</v>
      </c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1"/>
      <c r="BP32" s="157"/>
      <c r="BQ32" s="157"/>
      <c r="BR32" s="157"/>
      <c r="BS32" s="152">
        <f t="shared" si="0"/>
        <v>430.41500000000002</v>
      </c>
      <c r="BT32" s="153">
        <v>212.97</v>
      </c>
      <c r="BU32" s="153"/>
      <c r="BV32" s="153"/>
      <c r="BW32" s="153"/>
      <c r="BX32" s="153">
        <f t="shared" si="1"/>
        <v>212.97</v>
      </c>
      <c r="BY32" s="153">
        <f t="shared" si="2"/>
        <v>66.89851333183087</v>
      </c>
      <c r="BZ32" s="154"/>
      <c r="CC32" s="118"/>
    </row>
    <row r="33" spans="1:81" ht="58.5" customHeight="1">
      <c r="A33" s="8" t="s">
        <v>44</v>
      </c>
      <c r="B33" s="6" t="s">
        <v>45</v>
      </c>
      <c r="C33" s="140" t="s">
        <v>73</v>
      </c>
      <c r="D33" s="7">
        <v>79058</v>
      </c>
      <c r="E33" s="127">
        <v>3341</v>
      </c>
      <c r="F33" s="150"/>
      <c r="G33" s="157"/>
      <c r="H33" s="157"/>
      <c r="I33" s="157">
        <v>223.88</v>
      </c>
      <c r="J33" s="157"/>
      <c r="K33" s="157">
        <v>0.44</v>
      </c>
      <c r="L33" s="157">
        <v>39.14</v>
      </c>
      <c r="M33" s="157">
        <v>16.399999999999999</v>
      </c>
      <c r="N33" s="157">
        <v>79.959999999999994</v>
      </c>
      <c r="O33" s="157"/>
      <c r="P33" s="157"/>
      <c r="Q33" s="157"/>
      <c r="R33" s="157">
        <v>6.74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1">
        <v>40.78</v>
      </c>
      <c r="AD33" s="157"/>
      <c r="AE33" s="157"/>
      <c r="AF33" s="157"/>
      <c r="AG33" s="157">
        <v>83.72</v>
      </c>
      <c r="AH33" s="157"/>
      <c r="AI33" s="157">
        <v>0.1</v>
      </c>
      <c r="AJ33" s="157"/>
      <c r="AK33" s="157"/>
      <c r="AL33" s="157"/>
      <c r="AM33" s="157"/>
      <c r="AN33" s="157"/>
      <c r="AO33" s="157"/>
      <c r="AP33" s="157">
        <v>0.57499999999999996</v>
      </c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1"/>
      <c r="BP33" s="157"/>
      <c r="BQ33" s="157"/>
      <c r="BR33" s="157"/>
      <c r="BS33" s="152">
        <f t="shared" si="0"/>
        <v>491.73499999999996</v>
      </c>
      <c r="BT33" s="153">
        <v>320.23</v>
      </c>
      <c r="BU33" s="153"/>
      <c r="BV33" s="153"/>
      <c r="BW33" s="153"/>
      <c r="BX33" s="153">
        <f t="shared" si="1"/>
        <v>320.23</v>
      </c>
      <c r="BY33" s="153">
        <f t="shared" si="2"/>
        <v>60.56110792952898</v>
      </c>
      <c r="BZ33" s="154"/>
      <c r="CC33" s="118"/>
    </row>
    <row r="34" spans="1:81" ht="58.5" customHeight="1">
      <c r="A34" s="8" t="s">
        <v>44</v>
      </c>
      <c r="B34" s="6" t="s">
        <v>45</v>
      </c>
      <c r="C34" s="139" t="s">
        <v>74</v>
      </c>
      <c r="D34" s="7">
        <v>79059</v>
      </c>
      <c r="E34" s="127">
        <v>5905</v>
      </c>
      <c r="F34" s="200" t="s">
        <v>554</v>
      </c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152">
        <f t="shared" si="0"/>
        <v>0</v>
      </c>
      <c r="BT34" s="153">
        <v>845.76</v>
      </c>
      <c r="BU34" s="153"/>
      <c r="BV34" s="153"/>
      <c r="BW34" s="153"/>
      <c r="BX34" s="153">
        <f t="shared" si="1"/>
        <v>845.76</v>
      </c>
      <c r="BY34" s="153">
        <f t="shared" si="2"/>
        <v>0</v>
      </c>
      <c r="BZ34" s="154"/>
      <c r="CC34" s="118"/>
    </row>
    <row r="35" spans="1:81" ht="62.25" customHeight="1">
      <c r="A35" s="8" t="s">
        <v>44</v>
      </c>
      <c r="B35" s="6" t="s">
        <v>45</v>
      </c>
      <c r="C35" s="140" t="s">
        <v>452</v>
      </c>
      <c r="D35" s="7">
        <v>79060</v>
      </c>
      <c r="E35" s="127">
        <v>5093</v>
      </c>
      <c r="F35" s="150"/>
      <c r="G35" s="158"/>
      <c r="H35" s="158"/>
      <c r="I35" s="157">
        <v>469.58</v>
      </c>
      <c r="J35" s="158"/>
      <c r="K35" s="157"/>
      <c r="L35" s="157"/>
      <c r="M35" s="157">
        <v>192.46</v>
      </c>
      <c r="N35" s="158"/>
      <c r="O35" s="157"/>
      <c r="P35" s="158"/>
      <c r="Q35" s="158"/>
      <c r="R35" s="157">
        <v>4.82</v>
      </c>
      <c r="S35" s="158"/>
      <c r="T35" s="158"/>
      <c r="U35" s="158"/>
      <c r="V35" s="158"/>
      <c r="W35" s="158"/>
      <c r="X35" s="158"/>
      <c r="Y35" s="158"/>
      <c r="Z35" s="152"/>
      <c r="AA35" s="158"/>
      <c r="AB35" s="158"/>
      <c r="AC35" s="151">
        <v>129.19999999999999</v>
      </c>
      <c r="AD35" s="158"/>
      <c r="AE35" s="158"/>
      <c r="AF35" s="158"/>
      <c r="AG35" s="157">
        <v>307.64</v>
      </c>
      <c r="AH35" s="158"/>
      <c r="AI35" s="158"/>
      <c r="AJ35" s="158"/>
      <c r="AK35" s="158"/>
      <c r="AL35" s="158"/>
      <c r="AM35" s="158"/>
      <c r="AN35" s="158"/>
      <c r="AO35" s="158"/>
      <c r="AP35" s="157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7"/>
      <c r="BH35" s="158"/>
      <c r="BI35" s="158"/>
      <c r="BJ35" s="158"/>
      <c r="BK35" s="158"/>
      <c r="BL35" s="158"/>
      <c r="BM35" s="158"/>
      <c r="BN35" s="158"/>
      <c r="BO35" s="151"/>
      <c r="BP35" s="158"/>
      <c r="BQ35" s="158"/>
      <c r="BR35" s="158"/>
      <c r="BS35" s="152">
        <f t="shared" si="0"/>
        <v>1103.6999999999998</v>
      </c>
      <c r="BT35" s="153">
        <v>857.2</v>
      </c>
      <c r="BU35" s="153"/>
      <c r="BV35" s="153"/>
      <c r="BW35" s="153"/>
      <c r="BX35" s="153">
        <f t="shared" si="1"/>
        <v>857.2</v>
      </c>
      <c r="BY35" s="153">
        <f t="shared" si="2"/>
        <v>56.285379162629404</v>
      </c>
      <c r="BZ35" s="165"/>
      <c r="CC35" s="118"/>
    </row>
    <row r="36" spans="1:81" ht="70.5" customHeight="1">
      <c r="A36" s="8" t="s">
        <v>44</v>
      </c>
      <c r="B36" s="6" t="s">
        <v>45</v>
      </c>
      <c r="C36" s="140" t="s">
        <v>75</v>
      </c>
      <c r="D36" s="7">
        <v>79061</v>
      </c>
      <c r="E36" s="127">
        <v>4504</v>
      </c>
      <c r="F36" s="150"/>
      <c r="G36" s="152"/>
      <c r="H36" s="152"/>
      <c r="I36" s="152">
        <v>237.8</v>
      </c>
      <c r="J36" s="152"/>
      <c r="K36" s="152">
        <v>11.4</v>
      </c>
      <c r="L36" s="152">
        <v>82.22</v>
      </c>
      <c r="M36" s="152">
        <v>24.79</v>
      </c>
      <c r="N36" s="152">
        <v>85.45</v>
      </c>
      <c r="O36" s="152">
        <v>63.52</v>
      </c>
      <c r="P36" s="152"/>
      <c r="Q36" s="152"/>
      <c r="R36" s="152">
        <v>8.73</v>
      </c>
      <c r="S36" s="152"/>
      <c r="T36" s="152">
        <v>3.36</v>
      </c>
      <c r="U36" s="152">
        <v>5.7</v>
      </c>
      <c r="V36" s="152">
        <v>8.52</v>
      </c>
      <c r="W36" s="152"/>
      <c r="X36" s="152">
        <v>0.08</v>
      </c>
      <c r="Y36" s="152"/>
      <c r="Z36" s="152">
        <v>15.74</v>
      </c>
      <c r="AA36" s="152"/>
      <c r="AB36" s="152"/>
      <c r="AC36" s="151">
        <v>31.24</v>
      </c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>
        <v>1.377</v>
      </c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1"/>
      <c r="BP36" s="152"/>
      <c r="BQ36" s="152"/>
      <c r="BR36" s="152">
        <v>0.28000000000000003</v>
      </c>
      <c r="BS36" s="152">
        <f t="shared" si="0"/>
        <v>580.20699999999999</v>
      </c>
      <c r="BT36" s="153">
        <v>713.2</v>
      </c>
      <c r="BU36" s="153"/>
      <c r="BV36" s="153"/>
      <c r="BW36" s="153"/>
      <c r="BX36" s="153">
        <f t="shared" si="1"/>
        <v>713.2</v>
      </c>
      <c r="BY36" s="153">
        <f t="shared" si="2"/>
        <v>44.858810877009319</v>
      </c>
      <c r="BZ36" s="154"/>
      <c r="CC36" s="118"/>
    </row>
    <row r="37" spans="1:81" ht="53.25" customHeight="1">
      <c r="A37" s="8" t="s">
        <v>44</v>
      </c>
      <c r="B37" s="6" t="s">
        <v>45</v>
      </c>
      <c r="C37" s="139" t="s">
        <v>415</v>
      </c>
      <c r="D37" s="7">
        <v>79065</v>
      </c>
      <c r="E37" s="127">
        <v>623</v>
      </c>
      <c r="F37" s="200" t="s">
        <v>554</v>
      </c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152">
        <f t="shared" si="0"/>
        <v>0</v>
      </c>
      <c r="BT37" s="153">
        <v>48.42</v>
      </c>
      <c r="BU37" s="153"/>
      <c r="BV37" s="153"/>
      <c r="BW37" s="153"/>
      <c r="BX37" s="153">
        <f t="shared" si="1"/>
        <v>48.42</v>
      </c>
      <c r="BY37" s="153">
        <f t="shared" si="2"/>
        <v>0</v>
      </c>
      <c r="BZ37" s="154"/>
      <c r="CC37" s="118"/>
    </row>
    <row r="38" spans="1:81" ht="65.25" customHeight="1">
      <c r="A38" s="8" t="s">
        <v>44</v>
      </c>
      <c r="B38" s="6" t="s">
        <v>45</v>
      </c>
      <c r="C38" s="129" t="s">
        <v>76</v>
      </c>
      <c r="D38" s="7">
        <v>79063</v>
      </c>
      <c r="E38" s="127">
        <v>1648</v>
      </c>
      <c r="F38" s="150"/>
      <c r="G38" s="152"/>
      <c r="H38" s="152"/>
      <c r="I38" s="152">
        <v>112.54</v>
      </c>
      <c r="J38" s="152"/>
      <c r="K38" s="152"/>
      <c r="L38" s="152">
        <v>52.85</v>
      </c>
      <c r="M38" s="152">
        <v>13.94</v>
      </c>
      <c r="N38" s="152"/>
      <c r="O38" s="152"/>
      <c r="P38" s="152"/>
      <c r="Q38" s="152"/>
      <c r="R38" s="152">
        <v>3.85</v>
      </c>
      <c r="S38" s="152"/>
      <c r="T38" s="152">
        <v>4.7</v>
      </c>
      <c r="U38" s="152"/>
      <c r="V38" s="152"/>
      <c r="W38" s="152"/>
      <c r="X38" s="152"/>
      <c r="Y38" s="152"/>
      <c r="Z38" s="152"/>
      <c r="AA38" s="152"/>
      <c r="AB38" s="152"/>
      <c r="AC38" s="151">
        <v>42.7</v>
      </c>
      <c r="AD38" s="152"/>
      <c r="AE38" s="152"/>
      <c r="AF38" s="152"/>
      <c r="AG38" s="152">
        <v>77.64</v>
      </c>
      <c r="AH38" s="152"/>
      <c r="AI38" s="152"/>
      <c r="AJ38" s="152"/>
      <c r="AK38" s="152"/>
      <c r="AL38" s="152"/>
      <c r="AM38" s="152"/>
      <c r="AN38" s="152"/>
      <c r="AO38" s="152"/>
      <c r="AP38" s="152">
        <v>0.44</v>
      </c>
      <c r="AQ38" s="152"/>
      <c r="AR38" s="152">
        <v>3.48</v>
      </c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1"/>
      <c r="BP38" s="152"/>
      <c r="BQ38" s="152"/>
      <c r="BR38" s="152"/>
      <c r="BS38" s="152">
        <f t="shared" si="0"/>
        <v>312.14</v>
      </c>
      <c r="BT38" s="153">
        <v>314.58999999999997</v>
      </c>
      <c r="BU38" s="153"/>
      <c r="BV38" s="153"/>
      <c r="BW38" s="153"/>
      <c r="BX38" s="153">
        <f t="shared" si="1"/>
        <v>314.58999999999997</v>
      </c>
      <c r="BY38" s="153">
        <f t="shared" si="2"/>
        <v>49.804541030427771</v>
      </c>
      <c r="BZ38" s="154"/>
      <c r="CC38" s="118"/>
    </row>
    <row r="39" spans="1:81" ht="72.75" customHeight="1">
      <c r="A39" s="8" t="s">
        <v>44</v>
      </c>
      <c r="B39" s="6" t="s">
        <v>45</v>
      </c>
      <c r="C39" s="139" t="s">
        <v>77</v>
      </c>
      <c r="D39" s="7">
        <v>79160</v>
      </c>
      <c r="E39" s="127">
        <v>70891</v>
      </c>
      <c r="F39" s="200" t="s">
        <v>554</v>
      </c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152">
        <f t="shared" si="0"/>
        <v>0</v>
      </c>
      <c r="BT39" s="153">
        <v>24096.03</v>
      </c>
      <c r="BU39" s="153"/>
      <c r="BV39" s="153"/>
      <c r="BW39" s="153"/>
      <c r="BX39" s="153">
        <f t="shared" si="1"/>
        <v>24096.03</v>
      </c>
      <c r="BY39" s="153">
        <f t="shared" si="2"/>
        <v>0</v>
      </c>
      <c r="BZ39" s="154"/>
      <c r="CC39" s="118"/>
    </row>
    <row r="40" spans="1:81" ht="53.25" customHeight="1">
      <c r="A40" s="8" t="s">
        <v>44</v>
      </c>
      <c r="B40" s="6" t="s">
        <v>45</v>
      </c>
      <c r="C40" s="140" t="s">
        <v>78</v>
      </c>
      <c r="D40" s="7">
        <v>79068</v>
      </c>
      <c r="E40" s="127">
        <v>1230</v>
      </c>
      <c r="F40" s="150"/>
      <c r="G40" s="152"/>
      <c r="H40" s="152"/>
      <c r="I40" s="152"/>
      <c r="J40" s="152"/>
      <c r="K40" s="152"/>
      <c r="L40" s="152">
        <v>17.54</v>
      </c>
      <c r="M40" s="152">
        <v>1.1399999999999999</v>
      </c>
      <c r="N40" s="152">
        <v>31.7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1">
        <v>15.6</v>
      </c>
      <c r="AD40" s="152"/>
      <c r="AE40" s="152"/>
      <c r="AF40" s="152"/>
      <c r="AG40" s="152">
        <v>26.04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1"/>
      <c r="BP40" s="152"/>
      <c r="BQ40" s="152"/>
      <c r="BR40" s="152"/>
      <c r="BS40" s="152">
        <f t="shared" si="0"/>
        <v>92.019999999999982</v>
      </c>
      <c r="BT40" s="153">
        <v>199.64</v>
      </c>
      <c r="BU40" s="153"/>
      <c r="BV40" s="153"/>
      <c r="BW40" s="153"/>
      <c r="BX40" s="153">
        <f t="shared" si="1"/>
        <v>199.64</v>
      </c>
      <c r="BY40" s="153">
        <f t="shared" si="2"/>
        <v>31.550435438524303</v>
      </c>
      <c r="BZ40" s="154"/>
      <c r="CC40" s="118"/>
    </row>
    <row r="41" spans="1:81" ht="56.25" customHeight="1">
      <c r="A41" s="8" t="s">
        <v>44</v>
      </c>
      <c r="B41" s="6" t="s">
        <v>45</v>
      </c>
      <c r="C41" s="140" t="s">
        <v>79</v>
      </c>
      <c r="D41" s="7">
        <v>79069</v>
      </c>
      <c r="E41" s="127">
        <v>4623</v>
      </c>
      <c r="F41" s="150"/>
      <c r="G41" s="152"/>
      <c r="H41" s="152"/>
      <c r="I41" s="152">
        <v>481.6</v>
      </c>
      <c r="J41" s="152"/>
      <c r="K41" s="152"/>
      <c r="L41" s="152">
        <v>123.02</v>
      </c>
      <c r="M41" s="152"/>
      <c r="N41" s="152"/>
      <c r="O41" s="152">
        <v>19.5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1">
        <v>68.38</v>
      </c>
      <c r="AD41" s="152"/>
      <c r="AE41" s="152"/>
      <c r="AF41" s="152"/>
      <c r="AG41" s="152">
        <v>271.33999999999997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1"/>
      <c r="BP41" s="152"/>
      <c r="BQ41" s="152"/>
      <c r="BR41" s="152"/>
      <c r="BS41" s="152">
        <f t="shared" si="0"/>
        <v>963.83999999999992</v>
      </c>
      <c r="BT41" s="153">
        <v>1090.5</v>
      </c>
      <c r="BU41" s="153"/>
      <c r="BV41" s="153"/>
      <c r="BW41" s="153"/>
      <c r="BX41" s="153">
        <f t="shared" si="1"/>
        <v>1090.5</v>
      </c>
      <c r="BY41" s="153">
        <f t="shared" si="2"/>
        <v>46.917258097491157</v>
      </c>
      <c r="BZ41" s="154"/>
      <c r="CC41" s="118"/>
    </row>
    <row r="42" spans="1:81" ht="66.75" customHeight="1">
      <c r="A42" s="8" t="s">
        <v>44</v>
      </c>
      <c r="B42" s="6" t="s">
        <v>45</v>
      </c>
      <c r="C42" s="139" t="s">
        <v>80</v>
      </c>
      <c r="D42" s="7">
        <v>79071</v>
      </c>
      <c r="E42" s="127">
        <v>439</v>
      </c>
      <c r="F42" s="200" t="s">
        <v>554</v>
      </c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152">
        <f t="shared" si="0"/>
        <v>0</v>
      </c>
      <c r="BT42" s="153">
        <v>71.290000000000006</v>
      </c>
      <c r="BU42" s="153"/>
      <c r="BV42" s="153"/>
      <c r="BW42" s="153"/>
      <c r="BX42" s="153">
        <f t="shared" si="1"/>
        <v>71.290000000000006</v>
      </c>
      <c r="BY42" s="153">
        <f t="shared" si="2"/>
        <v>0</v>
      </c>
      <c r="BZ42" s="154"/>
      <c r="CC42" s="118"/>
    </row>
    <row r="43" spans="1:81" ht="76.5" customHeight="1">
      <c r="A43" s="8" t="s">
        <v>44</v>
      </c>
      <c r="B43" s="6" t="s">
        <v>45</v>
      </c>
      <c r="C43" s="140" t="s">
        <v>81</v>
      </c>
      <c r="D43" s="7">
        <v>79072</v>
      </c>
      <c r="E43" s="127">
        <v>2281</v>
      </c>
      <c r="F43" s="150"/>
      <c r="G43" s="156"/>
      <c r="H43" s="156"/>
      <c r="I43" s="152">
        <v>242.62</v>
      </c>
      <c r="J43" s="152"/>
      <c r="K43" s="152">
        <v>7.24</v>
      </c>
      <c r="L43" s="152">
        <v>82.44</v>
      </c>
      <c r="M43" s="152">
        <v>6.7</v>
      </c>
      <c r="N43" s="155"/>
      <c r="O43" s="157"/>
      <c r="P43" s="152"/>
      <c r="Q43" s="152"/>
      <c r="R43" s="158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1">
        <v>45.7</v>
      </c>
      <c r="AD43" s="152"/>
      <c r="AE43" s="152"/>
      <c r="AF43" s="152"/>
      <c r="AG43" s="152">
        <v>142.66</v>
      </c>
      <c r="AH43" s="159"/>
      <c r="AI43" s="152"/>
      <c r="AJ43" s="152"/>
      <c r="AK43" s="152"/>
      <c r="AL43" s="152"/>
      <c r="AM43" s="152"/>
      <c r="AN43" s="152"/>
      <c r="AO43" s="152"/>
      <c r="AP43" s="152">
        <v>0.78700000000000003</v>
      </c>
      <c r="AQ43" s="152"/>
      <c r="AR43" s="160"/>
      <c r="AS43" s="160"/>
      <c r="AT43" s="160"/>
      <c r="AU43" s="161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51"/>
      <c r="BP43" s="160"/>
      <c r="BQ43" s="160"/>
      <c r="BR43" s="160"/>
      <c r="BS43" s="152">
        <f t="shared" si="0"/>
        <v>528.14700000000005</v>
      </c>
      <c r="BT43" s="153">
        <v>312.60000000000002</v>
      </c>
      <c r="BU43" s="153"/>
      <c r="BV43" s="153"/>
      <c r="BW43" s="153"/>
      <c r="BX43" s="153">
        <f t="shared" si="1"/>
        <v>312.60000000000002</v>
      </c>
      <c r="BY43" s="153">
        <f t="shared" si="2"/>
        <v>62.818779014376503</v>
      </c>
      <c r="BZ43" s="154"/>
      <c r="CC43" s="118"/>
    </row>
    <row r="44" spans="1:81" ht="60" customHeight="1">
      <c r="A44" s="8" t="s">
        <v>44</v>
      </c>
      <c r="B44" s="6" t="s">
        <v>45</v>
      </c>
      <c r="C44" s="139" t="s">
        <v>82</v>
      </c>
      <c r="D44" s="7">
        <v>79073</v>
      </c>
      <c r="E44" s="127">
        <v>884</v>
      </c>
      <c r="F44" s="200" t="s">
        <v>554</v>
      </c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152">
        <f t="shared" si="0"/>
        <v>0</v>
      </c>
      <c r="BT44" s="153">
        <v>202.74</v>
      </c>
      <c r="BU44" s="153"/>
      <c r="BV44" s="153"/>
      <c r="BW44" s="153"/>
      <c r="BX44" s="153">
        <f t="shared" si="1"/>
        <v>202.74</v>
      </c>
      <c r="BY44" s="153">
        <f t="shared" si="2"/>
        <v>0</v>
      </c>
      <c r="BZ44" s="154"/>
      <c r="CC44" s="118"/>
    </row>
    <row r="45" spans="1:81" ht="75" customHeight="1">
      <c r="A45" s="8" t="s">
        <v>44</v>
      </c>
      <c r="B45" s="6" t="s">
        <v>45</v>
      </c>
      <c r="C45" s="140" t="s">
        <v>83</v>
      </c>
      <c r="D45" s="7">
        <v>79074</v>
      </c>
      <c r="E45" s="127">
        <v>1097</v>
      </c>
      <c r="F45" s="150"/>
      <c r="G45" s="156"/>
      <c r="H45" s="156"/>
      <c r="I45" s="152">
        <v>65.98</v>
      </c>
      <c r="J45" s="152"/>
      <c r="K45" s="152"/>
      <c r="L45" s="152">
        <v>15.82</v>
      </c>
      <c r="M45" s="152"/>
      <c r="N45" s="155"/>
      <c r="O45" s="158"/>
      <c r="P45" s="152"/>
      <c r="Q45" s="152"/>
      <c r="R45" s="158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1">
        <v>11.21</v>
      </c>
      <c r="AD45" s="152"/>
      <c r="AE45" s="152"/>
      <c r="AF45" s="152"/>
      <c r="AG45" s="152">
        <v>59.62</v>
      </c>
      <c r="AH45" s="159"/>
      <c r="AI45" s="152"/>
      <c r="AJ45" s="152"/>
      <c r="AK45" s="152"/>
      <c r="AL45" s="152"/>
      <c r="AM45" s="152"/>
      <c r="AN45" s="152"/>
      <c r="AO45" s="152"/>
      <c r="AP45" s="152"/>
      <c r="AQ45" s="152"/>
      <c r="AR45" s="160"/>
      <c r="AS45" s="160"/>
      <c r="AT45" s="160"/>
      <c r="AU45" s="161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51"/>
      <c r="BP45" s="160"/>
      <c r="BQ45" s="160"/>
      <c r="BR45" s="160"/>
      <c r="BS45" s="152">
        <f t="shared" si="0"/>
        <v>152.63000000000002</v>
      </c>
      <c r="BT45" s="153">
        <v>89.66</v>
      </c>
      <c r="BU45" s="153"/>
      <c r="BV45" s="153"/>
      <c r="BW45" s="153"/>
      <c r="BX45" s="153">
        <f t="shared" si="1"/>
        <v>89.66</v>
      </c>
      <c r="BY45" s="153">
        <f t="shared" si="2"/>
        <v>62.994758347434896</v>
      </c>
      <c r="BZ45" s="154"/>
      <c r="CC45" s="118"/>
    </row>
    <row r="46" spans="1:81" ht="61.5" customHeight="1">
      <c r="A46" s="8" t="s">
        <v>44</v>
      </c>
      <c r="B46" s="6" t="s">
        <v>45</v>
      </c>
      <c r="C46" s="140" t="s">
        <v>84</v>
      </c>
      <c r="D46" s="7">
        <v>79077</v>
      </c>
      <c r="E46" s="127">
        <v>767</v>
      </c>
      <c r="F46" s="150"/>
      <c r="G46" s="158"/>
      <c r="H46" s="158"/>
      <c r="I46" s="157">
        <v>21.44</v>
      </c>
      <c r="J46" s="158"/>
      <c r="K46" s="158"/>
      <c r="L46" s="157">
        <v>13.15</v>
      </c>
      <c r="M46" s="157">
        <v>4.0199999999999996</v>
      </c>
      <c r="N46" s="158"/>
      <c r="O46" s="157"/>
      <c r="P46" s="158"/>
      <c r="Q46" s="158"/>
      <c r="R46" s="157">
        <v>1.44</v>
      </c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1">
        <v>32.4</v>
      </c>
      <c r="AD46" s="158"/>
      <c r="AE46" s="158"/>
      <c r="AF46" s="158"/>
      <c r="AG46" s="157">
        <v>38.18</v>
      </c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1"/>
      <c r="BP46" s="158"/>
      <c r="BQ46" s="158"/>
      <c r="BR46" s="158"/>
      <c r="BS46" s="152">
        <f t="shared" si="0"/>
        <v>110.63</v>
      </c>
      <c r="BT46" s="153">
        <v>109.02</v>
      </c>
      <c r="BU46" s="153"/>
      <c r="BV46" s="153"/>
      <c r="BW46" s="153"/>
      <c r="BX46" s="153">
        <f t="shared" si="1"/>
        <v>109.02</v>
      </c>
      <c r="BY46" s="153">
        <f t="shared" si="2"/>
        <v>50.366492146596862</v>
      </c>
      <c r="BZ46" s="154"/>
      <c r="CC46" s="118"/>
    </row>
    <row r="47" spans="1:81" ht="61.5" customHeight="1">
      <c r="A47" s="8" t="s">
        <v>44</v>
      </c>
      <c r="B47" s="6" t="s">
        <v>45</v>
      </c>
      <c r="C47" s="140" t="s">
        <v>85</v>
      </c>
      <c r="D47" s="7">
        <v>79080</v>
      </c>
      <c r="E47" s="127">
        <v>1749</v>
      </c>
      <c r="F47" s="150"/>
      <c r="G47" s="156"/>
      <c r="H47" s="156"/>
      <c r="I47" s="152">
        <v>255.38</v>
      </c>
      <c r="J47" s="152"/>
      <c r="K47" s="152"/>
      <c r="L47" s="152">
        <v>66.099999999999994</v>
      </c>
      <c r="M47" s="152"/>
      <c r="N47" s="155"/>
      <c r="O47" s="152">
        <v>1.37</v>
      </c>
      <c r="P47" s="152"/>
      <c r="Q47" s="152"/>
      <c r="R47" s="152">
        <v>2.89</v>
      </c>
      <c r="S47" s="152"/>
      <c r="T47" s="152">
        <v>13.72</v>
      </c>
      <c r="U47" s="152"/>
      <c r="V47" s="152"/>
      <c r="W47" s="152"/>
      <c r="X47" s="152">
        <v>8.5</v>
      </c>
      <c r="Y47" s="152">
        <v>1.24</v>
      </c>
      <c r="Z47" s="152"/>
      <c r="AA47" s="152"/>
      <c r="AB47" s="152"/>
      <c r="AC47" s="151">
        <v>56.1</v>
      </c>
      <c r="AD47" s="152"/>
      <c r="AE47" s="152"/>
      <c r="AF47" s="152"/>
      <c r="AG47" s="152">
        <v>183.84</v>
      </c>
      <c r="AH47" s="159"/>
      <c r="AI47" s="152"/>
      <c r="AJ47" s="152"/>
      <c r="AK47" s="152"/>
      <c r="AL47" s="152"/>
      <c r="AM47" s="152">
        <v>0.66</v>
      </c>
      <c r="AN47" s="152"/>
      <c r="AO47" s="152"/>
      <c r="AP47" s="152"/>
      <c r="AQ47" s="152"/>
      <c r="AR47" s="152">
        <v>0.28499999999999998</v>
      </c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1"/>
      <c r="BP47" s="152"/>
      <c r="BQ47" s="152"/>
      <c r="BR47" s="152"/>
      <c r="BS47" s="152">
        <f t="shared" si="0"/>
        <v>590.08500000000004</v>
      </c>
      <c r="BT47" s="153">
        <v>252.09</v>
      </c>
      <c r="BU47" s="153"/>
      <c r="BV47" s="153"/>
      <c r="BW47" s="153"/>
      <c r="BX47" s="153">
        <f t="shared" si="1"/>
        <v>252.09</v>
      </c>
      <c r="BY47" s="153">
        <f t="shared" si="2"/>
        <v>70.066791343841842</v>
      </c>
      <c r="BZ47" s="154"/>
      <c r="CC47" s="118"/>
    </row>
    <row r="48" spans="1:81" ht="72" customHeight="1">
      <c r="A48" s="8" t="s">
        <v>44</v>
      </c>
      <c r="B48" s="6" t="s">
        <v>45</v>
      </c>
      <c r="C48" s="140" t="s">
        <v>86</v>
      </c>
      <c r="D48" s="7">
        <v>79081</v>
      </c>
      <c r="E48" s="127">
        <v>5327</v>
      </c>
      <c r="F48" s="150"/>
      <c r="G48" s="152"/>
      <c r="H48" s="152"/>
      <c r="I48" s="152">
        <v>642.04</v>
      </c>
      <c r="J48" s="152"/>
      <c r="K48" s="152">
        <v>59.3</v>
      </c>
      <c r="L48" s="152">
        <v>94.775000000000006</v>
      </c>
      <c r="M48" s="152">
        <v>86.46</v>
      </c>
      <c r="N48" s="152">
        <v>136.84</v>
      </c>
      <c r="O48" s="152">
        <v>115.71</v>
      </c>
      <c r="P48" s="152"/>
      <c r="Q48" s="152"/>
      <c r="R48" s="152">
        <v>12.1</v>
      </c>
      <c r="S48" s="152"/>
      <c r="T48" s="152"/>
      <c r="U48" s="152"/>
      <c r="V48" s="152"/>
      <c r="W48" s="152"/>
      <c r="X48" s="152"/>
      <c r="Y48" s="152">
        <v>23.82</v>
      </c>
      <c r="Z48" s="152">
        <v>61.81</v>
      </c>
      <c r="AA48" s="152"/>
      <c r="AB48" s="152"/>
      <c r="AC48" s="151">
        <v>158.97999999999999</v>
      </c>
      <c r="AD48" s="152"/>
      <c r="AE48" s="152"/>
      <c r="AF48" s="152"/>
      <c r="AG48" s="152">
        <v>8.7799999999999994</v>
      </c>
      <c r="AH48" s="152"/>
      <c r="AI48" s="152"/>
      <c r="AJ48" s="152"/>
      <c r="AK48" s="152"/>
      <c r="AL48" s="152"/>
      <c r="AM48" s="152"/>
      <c r="AN48" s="152"/>
      <c r="AO48" s="152"/>
      <c r="AP48" s="152">
        <v>1.9950000000000001</v>
      </c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1"/>
      <c r="BP48" s="152"/>
      <c r="BQ48" s="152"/>
      <c r="BR48" s="152"/>
      <c r="BS48" s="152">
        <f t="shared" si="0"/>
        <v>1402.6099999999997</v>
      </c>
      <c r="BT48" s="153">
        <v>1025.47</v>
      </c>
      <c r="BU48" s="153"/>
      <c r="BV48" s="153"/>
      <c r="BW48" s="153"/>
      <c r="BX48" s="153">
        <f t="shared" si="1"/>
        <v>1025.47</v>
      </c>
      <c r="BY48" s="153">
        <f t="shared" si="2"/>
        <v>57.766218575994188</v>
      </c>
      <c r="BZ48" s="154"/>
      <c r="CC48" s="118"/>
    </row>
    <row r="49" spans="1:81" ht="57" customHeight="1">
      <c r="A49" s="8" t="s">
        <v>44</v>
      </c>
      <c r="B49" s="6" t="s">
        <v>45</v>
      </c>
      <c r="C49" s="140" t="s">
        <v>87</v>
      </c>
      <c r="D49" s="7">
        <v>79083</v>
      </c>
      <c r="E49" s="127">
        <v>840</v>
      </c>
      <c r="F49" s="150"/>
      <c r="G49" s="152"/>
      <c r="H49" s="152"/>
      <c r="I49" s="152">
        <v>50.66</v>
      </c>
      <c r="J49" s="152"/>
      <c r="K49" s="152"/>
      <c r="L49" s="152">
        <v>13.26</v>
      </c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1">
        <v>7.59</v>
      </c>
      <c r="AD49" s="152"/>
      <c r="AE49" s="152"/>
      <c r="AF49" s="152"/>
      <c r="AG49" s="152">
        <v>35.520000000000003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1"/>
      <c r="BP49" s="152"/>
      <c r="BQ49" s="152"/>
      <c r="BR49" s="152"/>
      <c r="BS49" s="152">
        <f t="shared" si="0"/>
        <v>107.03</v>
      </c>
      <c r="BT49" s="153">
        <v>79.64</v>
      </c>
      <c r="BU49" s="153"/>
      <c r="BV49" s="153"/>
      <c r="BW49" s="153"/>
      <c r="BX49" s="153">
        <f t="shared" si="1"/>
        <v>79.64</v>
      </c>
      <c r="BY49" s="153">
        <f t="shared" si="2"/>
        <v>57.33647613435474</v>
      </c>
      <c r="BZ49" s="154"/>
      <c r="CC49" s="118"/>
    </row>
    <row r="50" spans="1:81" ht="58.5" customHeight="1">
      <c r="A50" s="8" t="s">
        <v>44</v>
      </c>
      <c r="B50" s="6" t="s">
        <v>45</v>
      </c>
      <c r="C50" s="139" t="s">
        <v>88</v>
      </c>
      <c r="D50" s="7">
        <v>79087</v>
      </c>
      <c r="E50" s="127">
        <v>4742</v>
      </c>
      <c r="F50" s="200" t="s">
        <v>554</v>
      </c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152">
        <f t="shared" si="0"/>
        <v>0</v>
      </c>
      <c r="BT50" s="153">
        <v>1412.18</v>
      </c>
      <c r="BU50" s="153"/>
      <c r="BV50" s="153"/>
      <c r="BW50" s="153"/>
      <c r="BX50" s="153">
        <f t="shared" si="1"/>
        <v>1412.18</v>
      </c>
      <c r="BY50" s="153">
        <f t="shared" si="2"/>
        <v>0</v>
      </c>
      <c r="BZ50" s="154"/>
      <c r="CC50" s="118"/>
    </row>
    <row r="51" spans="1:81" ht="59.25" customHeight="1">
      <c r="A51" s="8" t="s">
        <v>44</v>
      </c>
      <c r="B51" s="6" t="s">
        <v>45</v>
      </c>
      <c r="C51" s="140" t="s">
        <v>89</v>
      </c>
      <c r="D51" s="7">
        <v>79088</v>
      </c>
      <c r="E51" s="127">
        <v>540</v>
      </c>
      <c r="F51" s="150"/>
      <c r="G51" s="152"/>
      <c r="H51" s="152"/>
      <c r="I51" s="152"/>
      <c r="J51" s="152"/>
      <c r="K51" s="152"/>
      <c r="L51" s="152">
        <v>3.32</v>
      </c>
      <c r="M51" s="152"/>
      <c r="N51" s="155"/>
      <c r="O51" s="158"/>
      <c r="P51" s="152"/>
      <c r="Q51" s="152"/>
      <c r="R51" s="157">
        <v>0.6</v>
      </c>
      <c r="S51" s="152"/>
      <c r="T51" s="152"/>
      <c r="U51" s="152">
        <v>2.88</v>
      </c>
      <c r="V51" s="152">
        <v>3.76</v>
      </c>
      <c r="W51" s="152"/>
      <c r="X51" s="152"/>
      <c r="Y51" s="152"/>
      <c r="Z51" s="152"/>
      <c r="AA51" s="152"/>
      <c r="AB51" s="152"/>
      <c r="AC51" s="151">
        <v>12.73</v>
      </c>
      <c r="AD51" s="152"/>
      <c r="AE51" s="152"/>
      <c r="AF51" s="152"/>
      <c r="AG51" s="152">
        <v>25.09</v>
      </c>
      <c r="AH51" s="159"/>
      <c r="AI51" s="152"/>
      <c r="AJ51" s="152"/>
      <c r="AK51" s="152"/>
      <c r="AL51" s="152"/>
      <c r="AM51" s="152"/>
      <c r="AN51" s="152"/>
      <c r="AO51" s="152"/>
      <c r="AP51" s="152">
        <v>2.5</v>
      </c>
      <c r="AQ51" s="152"/>
      <c r="AR51" s="160"/>
      <c r="AS51" s="160"/>
      <c r="AT51" s="160"/>
      <c r="AU51" s="161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51"/>
      <c r="BP51" s="160"/>
      <c r="BQ51" s="160"/>
      <c r="BR51" s="160"/>
      <c r="BS51" s="152">
        <f t="shared" si="0"/>
        <v>50.879999999999995</v>
      </c>
      <c r="BT51" s="153">
        <v>82.78</v>
      </c>
      <c r="BU51" s="153"/>
      <c r="BV51" s="153"/>
      <c r="BW51" s="153"/>
      <c r="BX51" s="153">
        <f t="shared" si="1"/>
        <v>82.78</v>
      </c>
      <c r="BY51" s="153">
        <f t="shared" si="2"/>
        <v>38.066736495585815</v>
      </c>
      <c r="BZ51" s="154"/>
      <c r="CC51" s="118"/>
    </row>
    <row r="52" spans="1:81" ht="55.5" customHeight="1">
      <c r="A52" s="8" t="s">
        <v>44</v>
      </c>
      <c r="B52" s="6" t="s">
        <v>45</v>
      </c>
      <c r="C52" s="140" t="s">
        <v>90</v>
      </c>
      <c r="D52" s="7">
        <v>79089</v>
      </c>
      <c r="E52" s="127">
        <v>1189</v>
      </c>
      <c r="F52" s="150"/>
      <c r="G52" s="156"/>
      <c r="H52" s="156"/>
      <c r="I52" s="152"/>
      <c r="J52" s="152"/>
      <c r="K52" s="152"/>
      <c r="L52" s="152">
        <v>33.54</v>
      </c>
      <c r="M52" s="152"/>
      <c r="N52" s="151">
        <v>25.41</v>
      </c>
      <c r="O52" s="157">
        <v>0.36</v>
      </c>
      <c r="P52" s="152"/>
      <c r="Q52" s="152"/>
      <c r="R52" s="158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1"/>
      <c r="AD52" s="152"/>
      <c r="AE52" s="152"/>
      <c r="AF52" s="152"/>
      <c r="AG52" s="152">
        <v>38.17</v>
      </c>
      <c r="AH52" s="159"/>
      <c r="AI52" s="152"/>
      <c r="AJ52" s="152"/>
      <c r="AK52" s="152"/>
      <c r="AL52" s="152"/>
      <c r="AM52" s="152"/>
      <c r="AN52" s="152"/>
      <c r="AO52" s="152"/>
      <c r="AP52" s="152"/>
      <c r="AQ52" s="152"/>
      <c r="AR52" s="160"/>
      <c r="AS52" s="160"/>
      <c r="AT52" s="160"/>
      <c r="AU52" s="161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51"/>
      <c r="BP52" s="160"/>
      <c r="BQ52" s="160"/>
      <c r="BR52" s="160"/>
      <c r="BS52" s="152">
        <f t="shared" si="0"/>
        <v>97.48</v>
      </c>
      <c r="BT52" s="153">
        <v>300.61</v>
      </c>
      <c r="BU52" s="153"/>
      <c r="BV52" s="153"/>
      <c r="BW52" s="153"/>
      <c r="BX52" s="153">
        <f t="shared" si="1"/>
        <v>300.61</v>
      </c>
      <c r="BY52" s="153">
        <f t="shared" si="2"/>
        <v>24.486925067195859</v>
      </c>
      <c r="BZ52" s="154"/>
      <c r="CC52" s="118"/>
    </row>
    <row r="53" spans="1:81" ht="54.75" customHeight="1">
      <c r="A53" s="8" t="s">
        <v>44</v>
      </c>
      <c r="B53" s="6" t="s">
        <v>45</v>
      </c>
      <c r="C53" s="139" t="s">
        <v>546</v>
      </c>
      <c r="D53" s="7">
        <v>79092</v>
      </c>
      <c r="E53" s="127">
        <v>2072</v>
      </c>
      <c r="F53" s="200" t="s">
        <v>554</v>
      </c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152">
        <f t="shared" si="0"/>
        <v>0</v>
      </c>
      <c r="BT53" s="153"/>
      <c r="BU53" s="153"/>
      <c r="BV53" s="153"/>
      <c r="BW53" s="153"/>
      <c r="BX53" s="153">
        <f t="shared" si="1"/>
        <v>0</v>
      </c>
      <c r="BY53" s="153" t="e">
        <f t="shared" si="2"/>
        <v>#DIV/0!</v>
      </c>
      <c r="BZ53" s="154"/>
      <c r="CC53" s="118"/>
    </row>
    <row r="54" spans="1:81" ht="51.75" customHeight="1">
      <c r="A54" s="8" t="s">
        <v>44</v>
      </c>
      <c r="B54" s="6" t="s">
        <v>45</v>
      </c>
      <c r="C54" s="139" t="s">
        <v>91</v>
      </c>
      <c r="D54" s="7">
        <v>79084</v>
      </c>
      <c r="E54" s="127">
        <v>1136</v>
      </c>
      <c r="F54" s="200" t="s">
        <v>554</v>
      </c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152">
        <f t="shared" si="0"/>
        <v>0</v>
      </c>
      <c r="BT54" s="153">
        <v>399.51</v>
      </c>
      <c r="BU54" s="153"/>
      <c r="BV54" s="153"/>
      <c r="BW54" s="153"/>
      <c r="BX54" s="153">
        <f t="shared" si="1"/>
        <v>399.51</v>
      </c>
      <c r="BY54" s="153">
        <f t="shared" si="2"/>
        <v>0</v>
      </c>
      <c r="BZ54" s="154"/>
      <c r="CC54" s="118"/>
    </row>
    <row r="55" spans="1:81" ht="58.5" customHeight="1">
      <c r="A55" s="8" t="s">
        <v>44</v>
      </c>
      <c r="B55" s="6" t="s">
        <v>45</v>
      </c>
      <c r="C55" s="140" t="s">
        <v>434</v>
      </c>
      <c r="D55" s="7">
        <v>79095</v>
      </c>
      <c r="E55" s="127">
        <v>2594</v>
      </c>
      <c r="F55" s="150"/>
      <c r="G55" s="152"/>
      <c r="H55" s="152"/>
      <c r="I55" s="152">
        <v>164.24</v>
      </c>
      <c r="J55" s="152"/>
      <c r="K55" s="152"/>
      <c r="L55" s="152">
        <v>1.94</v>
      </c>
      <c r="M55" s="152">
        <v>48.381</v>
      </c>
      <c r="N55" s="152">
        <v>39.006</v>
      </c>
      <c r="O55" s="152">
        <v>39.954999999999998</v>
      </c>
      <c r="P55" s="152"/>
      <c r="Q55" s="152"/>
      <c r="R55" s="152">
        <v>1.32</v>
      </c>
      <c r="S55" s="152"/>
      <c r="T55" s="152">
        <v>6.835</v>
      </c>
      <c r="U55" s="152">
        <v>4.2300000000000004</v>
      </c>
      <c r="V55" s="152">
        <v>8.3699999999999992</v>
      </c>
      <c r="W55" s="152"/>
      <c r="X55" s="152"/>
      <c r="Y55" s="152"/>
      <c r="Z55" s="152">
        <v>5.03</v>
      </c>
      <c r="AA55" s="152"/>
      <c r="AB55" s="152"/>
      <c r="AC55" s="151">
        <v>23.105</v>
      </c>
      <c r="AD55" s="152"/>
      <c r="AE55" s="152"/>
      <c r="AF55" s="152"/>
      <c r="AG55" s="152">
        <v>9.86</v>
      </c>
      <c r="AH55" s="152"/>
      <c r="AI55" s="152"/>
      <c r="AJ55" s="152"/>
      <c r="AK55" s="152"/>
      <c r="AL55" s="152"/>
      <c r="AM55" s="152"/>
      <c r="AN55" s="152"/>
      <c r="AO55" s="152"/>
      <c r="AP55" s="152">
        <v>0.33800000000000002</v>
      </c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1"/>
      <c r="BP55" s="152"/>
      <c r="BQ55" s="152"/>
      <c r="BR55" s="152"/>
      <c r="BS55" s="152">
        <f t="shared" si="0"/>
        <v>352.61</v>
      </c>
      <c r="BT55" s="153">
        <v>323.61</v>
      </c>
      <c r="BU55" s="153"/>
      <c r="BV55" s="153"/>
      <c r="BW55" s="153"/>
      <c r="BX55" s="153">
        <f t="shared" si="1"/>
        <v>323.61</v>
      </c>
      <c r="BY55" s="153">
        <f t="shared" si="2"/>
        <v>52.144272574014373</v>
      </c>
      <c r="BZ55" s="154"/>
      <c r="CC55" s="118"/>
    </row>
    <row r="56" spans="1:81" ht="70.5" customHeight="1">
      <c r="A56" s="8" t="s">
        <v>44</v>
      </c>
      <c r="B56" s="6" t="s">
        <v>45</v>
      </c>
      <c r="C56" s="139" t="s">
        <v>92</v>
      </c>
      <c r="D56" s="7">
        <v>79086</v>
      </c>
      <c r="E56" s="127">
        <v>2609</v>
      </c>
      <c r="F56" s="200" t="s">
        <v>554</v>
      </c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152">
        <f t="shared" si="0"/>
        <v>0</v>
      </c>
      <c r="BT56" s="153">
        <v>272.45</v>
      </c>
      <c r="BU56" s="153"/>
      <c r="BV56" s="153"/>
      <c r="BW56" s="153"/>
      <c r="BX56" s="153">
        <f t="shared" si="1"/>
        <v>272.45</v>
      </c>
      <c r="BY56" s="153">
        <f t="shared" si="2"/>
        <v>0</v>
      </c>
      <c r="BZ56" s="162"/>
      <c r="CC56" s="118"/>
    </row>
    <row r="57" spans="1:81" ht="57" customHeight="1">
      <c r="A57" s="8" t="s">
        <v>44</v>
      </c>
      <c r="B57" s="6" t="s">
        <v>45</v>
      </c>
      <c r="C57" s="140" t="s">
        <v>93</v>
      </c>
      <c r="D57" s="7">
        <v>79099</v>
      </c>
      <c r="E57" s="127">
        <v>2134</v>
      </c>
      <c r="F57" s="150"/>
      <c r="G57" s="152"/>
      <c r="H57" s="152"/>
      <c r="I57" s="152">
        <v>126.04</v>
      </c>
      <c r="J57" s="152"/>
      <c r="K57" s="152"/>
      <c r="L57" s="152">
        <v>35</v>
      </c>
      <c r="M57" s="152">
        <v>0.36</v>
      </c>
      <c r="N57" s="152"/>
      <c r="O57" s="152"/>
      <c r="P57" s="152"/>
      <c r="Q57" s="152"/>
      <c r="R57" s="152">
        <v>3.36</v>
      </c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1">
        <v>51.48</v>
      </c>
      <c r="AD57" s="152"/>
      <c r="AE57" s="152"/>
      <c r="AF57" s="152"/>
      <c r="AG57" s="152">
        <v>97.86</v>
      </c>
      <c r="AH57" s="152"/>
      <c r="AI57" s="152"/>
      <c r="AJ57" s="152"/>
      <c r="AK57" s="152"/>
      <c r="AL57" s="152"/>
      <c r="AM57" s="152"/>
      <c r="AN57" s="152"/>
      <c r="AO57" s="152"/>
      <c r="AP57" s="152">
        <v>0.48</v>
      </c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1"/>
      <c r="BP57" s="152"/>
      <c r="BQ57" s="152"/>
      <c r="BR57" s="152"/>
      <c r="BS57" s="152">
        <f t="shared" si="0"/>
        <v>314.58000000000004</v>
      </c>
      <c r="BT57" s="153">
        <v>192.5</v>
      </c>
      <c r="BU57" s="153"/>
      <c r="BV57" s="153"/>
      <c r="BW57" s="153"/>
      <c r="BX57" s="153">
        <f t="shared" si="1"/>
        <v>192.5</v>
      </c>
      <c r="BY57" s="153">
        <f t="shared" si="2"/>
        <v>62.037548315847602</v>
      </c>
      <c r="BZ57" s="154"/>
      <c r="CC57" s="118"/>
    </row>
    <row r="58" spans="1:81" ht="84.75" customHeight="1">
      <c r="A58" s="8" t="s">
        <v>44</v>
      </c>
      <c r="B58" s="6" t="s">
        <v>45</v>
      </c>
      <c r="C58" s="129" t="s">
        <v>413</v>
      </c>
      <c r="D58" s="7">
        <v>79118</v>
      </c>
      <c r="E58" s="127">
        <v>1900</v>
      </c>
      <c r="F58" s="150"/>
      <c r="G58" s="156"/>
      <c r="H58" s="156"/>
      <c r="I58" s="152">
        <v>132.74</v>
      </c>
      <c r="J58" s="152"/>
      <c r="K58" s="152"/>
      <c r="L58" s="152">
        <v>92.7</v>
      </c>
      <c r="M58" s="152">
        <v>19.100000000000001</v>
      </c>
      <c r="N58" s="155"/>
      <c r="O58" s="157"/>
      <c r="P58" s="152"/>
      <c r="Q58" s="152"/>
      <c r="R58" s="157">
        <v>4.91</v>
      </c>
      <c r="S58" s="152"/>
      <c r="T58" s="152">
        <v>3.93</v>
      </c>
      <c r="U58" s="152"/>
      <c r="V58" s="152"/>
      <c r="W58" s="152"/>
      <c r="X58" s="152"/>
      <c r="Y58" s="152"/>
      <c r="Z58" s="152"/>
      <c r="AA58" s="152"/>
      <c r="AB58" s="152"/>
      <c r="AC58" s="151">
        <v>58.46</v>
      </c>
      <c r="AD58" s="152"/>
      <c r="AE58" s="152"/>
      <c r="AF58" s="152"/>
      <c r="AG58" s="152">
        <v>132.12</v>
      </c>
      <c r="AH58" s="159"/>
      <c r="AI58" s="152"/>
      <c r="AJ58" s="152"/>
      <c r="AK58" s="152"/>
      <c r="AL58" s="152"/>
      <c r="AM58" s="152"/>
      <c r="AN58" s="152"/>
      <c r="AO58" s="152"/>
      <c r="AP58" s="152">
        <v>0.47</v>
      </c>
      <c r="AQ58" s="152"/>
      <c r="AR58" s="152">
        <v>5.46</v>
      </c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1"/>
      <c r="BP58" s="152"/>
      <c r="BQ58" s="152"/>
      <c r="BR58" s="152"/>
      <c r="BS58" s="152">
        <f t="shared" si="0"/>
        <v>449.89</v>
      </c>
      <c r="BT58" s="153">
        <v>531.51</v>
      </c>
      <c r="BU58" s="153"/>
      <c r="BV58" s="153"/>
      <c r="BW58" s="153"/>
      <c r="BX58" s="153">
        <f t="shared" si="1"/>
        <v>531.51</v>
      </c>
      <c r="BY58" s="153">
        <f t="shared" si="2"/>
        <v>45.841654778887303</v>
      </c>
      <c r="BZ58" s="154"/>
      <c r="CC58" s="118"/>
    </row>
    <row r="59" spans="1:81" ht="58.5" customHeight="1">
      <c r="A59" s="8" t="s">
        <v>44</v>
      </c>
      <c r="B59" s="6" t="s">
        <v>45</v>
      </c>
      <c r="C59" s="140" t="s">
        <v>94</v>
      </c>
      <c r="D59" s="7">
        <v>79108</v>
      </c>
      <c r="E59" s="127">
        <v>731</v>
      </c>
      <c r="F59" s="150"/>
      <c r="G59" s="158"/>
      <c r="H59" s="158"/>
      <c r="I59" s="157">
        <v>70.599999999999994</v>
      </c>
      <c r="J59" s="158"/>
      <c r="K59" s="158"/>
      <c r="L59" s="157">
        <v>13.81</v>
      </c>
      <c r="M59" s="157">
        <v>1.47</v>
      </c>
      <c r="N59" s="157">
        <v>22.62</v>
      </c>
      <c r="O59" s="157">
        <v>11.69</v>
      </c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7"/>
      <c r="AA59" s="157"/>
      <c r="AB59" s="157"/>
      <c r="AC59" s="151">
        <v>4.34</v>
      </c>
      <c r="AD59" s="157"/>
      <c r="AE59" s="157"/>
      <c r="AF59" s="157"/>
      <c r="AG59" s="157">
        <v>12.49</v>
      </c>
      <c r="AH59" s="157"/>
      <c r="AI59" s="157"/>
      <c r="AJ59" s="157"/>
      <c r="AK59" s="157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1"/>
      <c r="BP59" s="158"/>
      <c r="BQ59" s="158"/>
      <c r="BR59" s="158"/>
      <c r="BS59" s="152">
        <f t="shared" si="0"/>
        <v>137.02000000000001</v>
      </c>
      <c r="BT59" s="153">
        <v>70.290000000000006</v>
      </c>
      <c r="BU59" s="153"/>
      <c r="BV59" s="153"/>
      <c r="BW59" s="153"/>
      <c r="BX59" s="153">
        <f t="shared" si="1"/>
        <v>70.290000000000006</v>
      </c>
      <c r="BY59" s="153">
        <f t="shared" si="2"/>
        <v>66.094254980464044</v>
      </c>
      <c r="BZ59" s="154"/>
      <c r="CC59" s="118"/>
    </row>
    <row r="60" spans="1:81" ht="78.75" customHeight="1">
      <c r="A60" s="8" t="s">
        <v>44</v>
      </c>
      <c r="B60" s="6" t="s">
        <v>45</v>
      </c>
      <c r="C60" s="139" t="s">
        <v>95</v>
      </c>
      <c r="D60" s="7">
        <v>79110</v>
      </c>
      <c r="E60" s="127">
        <v>1546</v>
      </c>
      <c r="F60" s="200" t="s">
        <v>554</v>
      </c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152">
        <f t="shared" si="0"/>
        <v>0</v>
      </c>
      <c r="BT60" s="153">
        <v>278.24</v>
      </c>
      <c r="BU60" s="153"/>
      <c r="BV60" s="153"/>
      <c r="BW60" s="153"/>
      <c r="BX60" s="153">
        <f t="shared" si="1"/>
        <v>278.24</v>
      </c>
      <c r="BY60" s="153">
        <f t="shared" si="2"/>
        <v>0</v>
      </c>
      <c r="BZ60" s="154"/>
      <c r="CC60" s="118"/>
    </row>
    <row r="61" spans="1:81" ht="63.75" customHeight="1">
      <c r="A61" s="8" t="s">
        <v>44</v>
      </c>
      <c r="B61" s="6" t="s">
        <v>45</v>
      </c>
      <c r="C61" s="140" t="s">
        <v>96</v>
      </c>
      <c r="D61" s="7">
        <v>79114</v>
      </c>
      <c r="E61" s="127">
        <v>4151</v>
      </c>
      <c r="F61" s="150"/>
      <c r="G61" s="156"/>
      <c r="H61" s="156"/>
      <c r="I61" s="152">
        <v>420.96</v>
      </c>
      <c r="J61" s="152"/>
      <c r="K61" s="152"/>
      <c r="L61" s="152">
        <v>61.53</v>
      </c>
      <c r="M61" s="152">
        <v>19.14</v>
      </c>
      <c r="N61" s="151"/>
      <c r="O61" s="157"/>
      <c r="P61" s="152"/>
      <c r="Q61" s="152"/>
      <c r="R61" s="157">
        <v>6.28</v>
      </c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1">
        <v>32.72</v>
      </c>
      <c r="AD61" s="152"/>
      <c r="AE61" s="152"/>
      <c r="AF61" s="152"/>
      <c r="AG61" s="152">
        <v>239.52</v>
      </c>
      <c r="AH61" s="159"/>
      <c r="AI61" s="152"/>
      <c r="AJ61" s="152"/>
      <c r="AK61" s="152"/>
      <c r="AL61" s="152"/>
      <c r="AM61" s="152"/>
      <c r="AN61" s="152"/>
      <c r="AO61" s="152"/>
      <c r="AP61" s="152">
        <v>0.90500000000000003</v>
      </c>
      <c r="AQ61" s="152"/>
      <c r="AR61" s="160"/>
      <c r="AS61" s="160"/>
      <c r="AT61" s="160"/>
      <c r="AU61" s="161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51"/>
      <c r="BP61" s="160"/>
      <c r="BQ61" s="160"/>
      <c r="BR61" s="160"/>
      <c r="BS61" s="152">
        <f t="shared" si="0"/>
        <v>781.05499999999995</v>
      </c>
      <c r="BT61" s="153">
        <v>491.18</v>
      </c>
      <c r="BU61" s="153"/>
      <c r="BV61" s="153"/>
      <c r="BW61" s="153"/>
      <c r="BX61" s="153">
        <f t="shared" si="1"/>
        <v>491.18</v>
      </c>
      <c r="BY61" s="153">
        <f t="shared" si="2"/>
        <v>61.392352827897369</v>
      </c>
      <c r="BZ61" s="154"/>
      <c r="CC61" s="118"/>
    </row>
    <row r="62" spans="1:81" ht="63" customHeight="1">
      <c r="A62" s="8" t="s">
        <v>44</v>
      </c>
      <c r="B62" s="6" t="s">
        <v>45</v>
      </c>
      <c r="C62" s="140" t="s">
        <v>97</v>
      </c>
      <c r="D62" s="7">
        <v>79115</v>
      </c>
      <c r="E62" s="127">
        <v>1676</v>
      </c>
      <c r="F62" s="150"/>
      <c r="G62" s="152"/>
      <c r="H62" s="152"/>
      <c r="I62" s="152"/>
      <c r="J62" s="152"/>
      <c r="K62" s="152">
        <v>0</v>
      </c>
      <c r="L62" s="152">
        <v>20.87</v>
      </c>
      <c r="M62" s="152">
        <v>15.03</v>
      </c>
      <c r="N62" s="152"/>
      <c r="O62" s="152">
        <v>2.46</v>
      </c>
      <c r="P62" s="152"/>
      <c r="Q62" s="152"/>
      <c r="R62" s="152">
        <v>6.68</v>
      </c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1">
        <v>30.7</v>
      </c>
      <c r="AD62" s="152"/>
      <c r="AE62" s="152"/>
      <c r="AF62" s="152"/>
      <c r="AG62" s="152">
        <v>78.11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63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1"/>
      <c r="BP62" s="152"/>
      <c r="BQ62" s="152"/>
      <c r="BR62" s="152"/>
      <c r="BS62" s="152">
        <f t="shared" si="0"/>
        <v>153.85</v>
      </c>
      <c r="BT62" s="153">
        <v>322.73</v>
      </c>
      <c r="BU62" s="153"/>
      <c r="BV62" s="153"/>
      <c r="BW62" s="153"/>
      <c r="BX62" s="153">
        <f t="shared" si="1"/>
        <v>322.73</v>
      </c>
      <c r="BY62" s="153">
        <f t="shared" si="2"/>
        <v>32.28209324772336</v>
      </c>
      <c r="BZ62" s="154"/>
      <c r="CC62" s="118"/>
    </row>
    <row r="63" spans="1:81" ht="60" customHeight="1">
      <c r="A63" s="8" t="s">
        <v>44</v>
      </c>
      <c r="B63" s="6" t="s">
        <v>45</v>
      </c>
      <c r="C63" s="129" t="s">
        <v>98</v>
      </c>
      <c r="D63" s="7">
        <v>79116</v>
      </c>
      <c r="E63" s="127">
        <v>1365</v>
      </c>
      <c r="F63" s="150"/>
      <c r="G63" s="152"/>
      <c r="H63" s="152"/>
      <c r="I63" s="152">
        <v>97</v>
      </c>
      <c r="J63" s="152"/>
      <c r="K63" s="152"/>
      <c r="L63" s="152">
        <v>53.92</v>
      </c>
      <c r="M63" s="152">
        <v>5.43</v>
      </c>
      <c r="N63" s="152"/>
      <c r="O63" s="152"/>
      <c r="P63" s="152"/>
      <c r="Q63" s="152"/>
      <c r="R63" s="152">
        <v>3.02</v>
      </c>
      <c r="S63" s="152"/>
      <c r="T63" s="152">
        <v>13.4</v>
      </c>
      <c r="U63" s="152"/>
      <c r="V63" s="152"/>
      <c r="W63" s="152"/>
      <c r="X63" s="152"/>
      <c r="Y63" s="152"/>
      <c r="Z63" s="152"/>
      <c r="AA63" s="152"/>
      <c r="AB63" s="152"/>
      <c r="AC63" s="151">
        <v>35.799999999999997</v>
      </c>
      <c r="AD63" s="152"/>
      <c r="AE63" s="152"/>
      <c r="AF63" s="152"/>
      <c r="AG63" s="152">
        <v>95.28</v>
      </c>
      <c r="AH63" s="152"/>
      <c r="AI63" s="152"/>
      <c r="AJ63" s="152"/>
      <c r="AK63" s="152"/>
      <c r="AL63" s="152"/>
      <c r="AM63" s="152"/>
      <c r="AN63" s="152"/>
      <c r="AO63" s="152"/>
      <c r="AP63" s="152">
        <v>0.46</v>
      </c>
      <c r="AQ63" s="152"/>
      <c r="AR63" s="152">
        <v>4.9400000000000004</v>
      </c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1"/>
      <c r="BP63" s="152"/>
      <c r="BQ63" s="152"/>
      <c r="BR63" s="152"/>
      <c r="BS63" s="152">
        <f t="shared" si="0"/>
        <v>309.25</v>
      </c>
      <c r="BT63" s="153">
        <v>262.77999999999997</v>
      </c>
      <c r="BU63" s="153"/>
      <c r="BV63" s="153"/>
      <c r="BW63" s="153"/>
      <c r="BX63" s="153">
        <f t="shared" si="1"/>
        <v>262.77999999999997</v>
      </c>
      <c r="BY63" s="153">
        <f t="shared" si="2"/>
        <v>54.061849902977123</v>
      </c>
      <c r="BZ63" s="154"/>
      <c r="CC63" s="118"/>
    </row>
    <row r="64" spans="1:81" ht="66.75" customHeight="1">
      <c r="A64" s="8" t="s">
        <v>44</v>
      </c>
      <c r="B64" s="6" t="s">
        <v>45</v>
      </c>
      <c r="C64" s="140" t="s">
        <v>99</v>
      </c>
      <c r="D64" s="7">
        <v>79122</v>
      </c>
      <c r="E64" s="127">
        <v>1826</v>
      </c>
      <c r="F64" s="150"/>
      <c r="G64" s="152"/>
      <c r="H64" s="152"/>
      <c r="I64" s="152"/>
      <c r="J64" s="152"/>
      <c r="K64" s="152"/>
      <c r="L64" s="152">
        <v>27.65</v>
      </c>
      <c r="M64" s="152">
        <v>9.91</v>
      </c>
      <c r="N64" s="152"/>
      <c r="O64" s="152">
        <v>5.26</v>
      </c>
      <c r="P64" s="152"/>
      <c r="Q64" s="152"/>
      <c r="R64" s="152">
        <v>3.25</v>
      </c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1">
        <v>38.700000000000003</v>
      </c>
      <c r="AD64" s="152"/>
      <c r="AE64" s="152"/>
      <c r="AF64" s="152"/>
      <c r="AG64" s="152">
        <v>106.43</v>
      </c>
      <c r="AH64" s="152"/>
      <c r="AI64" s="152"/>
      <c r="AJ64" s="152"/>
      <c r="AK64" s="152"/>
      <c r="AL64" s="152"/>
      <c r="AM64" s="152"/>
      <c r="AN64" s="152"/>
      <c r="AO64" s="152"/>
      <c r="AP64" s="152">
        <v>2</v>
      </c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2"/>
      <c r="BN64" s="152"/>
      <c r="BO64" s="151"/>
      <c r="BP64" s="152"/>
      <c r="BQ64" s="152"/>
      <c r="BR64" s="152"/>
      <c r="BS64" s="152">
        <f>SUM(G64:BR64)</f>
        <v>193.20000000000002</v>
      </c>
      <c r="BT64" s="153">
        <v>371.05</v>
      </c>
      <c r="BU64" s="153"/>
      <c r="BV64" s="153"/>
      <c r="BW64" s="153"/>
      <c r="BX64" s="153">
        <f t="shared" si="1"/>
        <v>371.05</v>
      </c>
      <c r="BY64" s="153">
        <f t="shared" si="2"/>
        <v>34.240141781125388</v>
      </c>
      <c r="BZ64" s="154"/>
      <c r="CC64" s="118"/>
    </row>
    <row r="65" spans="1:81" ht="82.5" customHeight="1">
      <c r="A65" s="8" t="s">
        <v>44</v>
      </c>
      <c r="B65" s="6" t="s">
        <v>45</v>
      </c>
      <c r="C65" s="140" t="s">
        <v>100</v>
      </c>
      <c r="D65" s="7">
        <v>79117</v>
      </c>
      <c r="E65" s="127">
        <v>2194</v>
      </c>
      <c r="F65" s="150"/>
      <c r="G65" s="152"/>
      <c r="H65" s="152"/>
      <c r="I65" s="152">
        <v>77.739999999999995</v>
      </c>
      <c r="J65" s="152"/>
      <c r="K65" s="152"/>
      <c r="L65" s="152">
        <v>5.12</v>
      </c>
      <c r="M65" s="152">
        <v>58.58</v>
      </c>
      <c r="N65" s="152">
        <v>70.14</v>
      </c>
      <c r="O65" s="152">
        <v>7.34</v>
      </c>
      <c r="P65" s="152">
        <v>2.48</v>
      </c>
      <c r="Q65" s="152"/>
      <c r="R65" s="152">
        <v>3.28</v>
      </c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1">
        <v>61.86</v>
      </c>
      <c r="AD65" s="152"/>
      <c r="AE65" s="152"/>
      <c r="AF65" s="152"/>
      <c r="AG65" s="152">
        <v>51.44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1"/>
      <c r="BP65" s="152"/>
      <c r="BQ65" s="152"/>
      <c r="BR65" s="152"/>
      <c r="BS65" s="152">
        <f t="shared" si="0"/>
        <v>337.97999999999996</v>
      </c>
      <c r="BT65" s="153">
        <v>333.5</v>
      </c>
      <c r="BU65" s="153"/>
      <c r="BV65" s="153"/>
      <c r="BW65" s="153"/>
      <c r="BX65" s="166"/>
      <c r="BY65" s="153">
        <f>BS65/(BS65+BT65)*100</f>
        <v>50.333591469589557</v>
      </c>
      <c r="BZ65" s="154"/>
      <c r="CC65" s="118"/>
    </row>
    <row r="66" spans="1:81" ht="54.75" customHeight="1">
      <c r="A66" s="8" t="s">
        <v>44</v>
      </c>
      <c r="B66" s="6" t="s">
        <v>45</v>
      </c>
      <c r="C66" s="139" t="s">
        <v>101</v>
      </c>
      <c r="D66" s="7">
        <v>79123</v>
      </c>
      <c r="E66" s="127">
        <v>3429</v>
      </c>
      <c r="F66" s="200" t="s">
        <v>554</v>
      </c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152">
        <f t="shared" si="0"/>
        <v>0</v>
      </c>
      <c r="BT66" s="153">
        <v>687.39</v>
      </c>
      <c r="BU66" s="153"/>
      <c r="BV66" s="153"/>
      <c r="BW66" s="153"/>
      <c r="BX66" s="153">
        <f t="shared" si="1"/>
        <v>687.39</v>
      </c>
      <c r="BY66" s="153">
        <f t="shared" si="2"/>
        <v>0</v>
      </c>
      <c r="BZ66" s="154"/>
      <c r="CC66" s="118"/>
    </row>
    <row r="67" spans="1:81" ht="55.5" customHeight="1">
      <c r="A67" s="8" t="s">
        <v>44</v>
      </c>
      <c r="B67" s="6" t="s">
        <v>45</v>
      </c>
      <c r="C67" s="140" t="s">
        <v>102</v>
      </c>
      <c r="D67" s="7">
        <v>79126</v>
      </c>
      <c r="E67" s="127">
        <v>527</v>
      </c>
      <c r="F67" s="150"/>
      <c r="G67" s="153"/>
      <c r="H67" s="153"/>
      <c r="I67" s="152">
        <v>18.02</v>
      </c>
      <c r="J67" s="152"/>
      <c r="K67" s="152"/>
      <c r="L67" s="152">
        <v>2.4900000000000002</v>
      </c>
      <c r="M67" s="152"/>
      <c r="N67" s="151">
        <v>0.54</v>
      </c>
      <c r="O67" s="151">
        <v>3.5</v>
      </c>
      <c r="P67" s="151"/>
      <c r="Q67" s="152"/>
      <c r="R67" s="157">
        <v>2.2949999999999999</v>
      </c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1">
        <v>3.86</v>
      </c>
      <c r="AD67" s="152"/>
      <c r="AE67" s="152"/>
      <c r="AF67" s="152"/>
      <c r="AG67" s="152"/>
      <c r="AH67" s="159"/>
      <c r="AI67" s="152"/>
      <c r="AJ67" s="152"/>
      <c r="AK67" s="152"/>
      <c r="AL67" s="152"/>
      <c r="AM67" s="152"/>
      <c r="AN67" s="152"/>
      <c r="AO67" s="152"/>
      <c r="AP67" s="152">
        <v>0.57499999999999996</v>
      </c>
      <c r="AQ67" s="152"/>
      <c r="AR67" s="160"/>
      <c r="AS67" s="160"/>
      <c r="AT67" s="160"/>
      <c r="AU67" s="161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51"/>
      <c r="BP67" s="160"/>
      <c r="BQ67" s="160"/>
      <c r="BR67" s="160"/>
      <c r="BS67" s="152">
        <f t="shared" si="0"/>
        <v>31.279999999999998</v>
      </c>
      <c r="BT67" s="153">
        <v>159.52000000000001</v>
      </c>
      <c r="BU67" s="153"/>
      <c r="BV67" s="153"/>
      <c r="BW67" s="153"/>
      <c r="BX67" s="153">
        <f t="shared" si="1"/>
        <v>159.52000000000001</v>
      </c>
      <c r="BY67" s="153">
        <f t="shared" si="2"/>
        <v>16.394129979035636</v>
      </c>
      <c r="BZ67" s="154"/>
      <c r="CC67" s="118"/>
    </row>
    <row r="68" spans="1:81" ht="61.5" customHeight="1">
      <c r="A68" s="8" t="s">
        <v>44</v>
      </c>
      <c r="B68" s="6" t="s">
        <v>45</v>
      </c>
      <c r="C68" s="139" t="s">
        <v>103</v>
      </c>
      <c r="D68" s="7">
        <v>79127</v>
      </c>
      <c r="E68" s="127">
        <v>7681</v>
      </c>
      <c r="F68" s="200" t="s">
        <v>554</v>
      </c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152">
        <f t="shared" ref="BS68:BS129" si="3">SUM(G68:BR68)</f>
        <v>0</v>
      </c>
      <c r="BT68" s="153">
        <v>1208.21</v>
      </c>
      <c r="BU68" s="153"/>
      <c r="BV68" s="153"/>
      <c r="BW68" s="153"/>
      <c r="BX68" s="153">
        <f t="shared" si="1"/>
        <v>1208.21</v>
      </c>
      <c r="BY68" s="153">
        <f t="shared" si="2"/>
        <v>0</v>
      </c>
      <c r="BZ68" s="154"/>
      <c r="CA68" s="112"/>
      <c r="CB68" s="112"/>
      <c r="CC68" s="118"/>
    </row>
    <row r="69" spans="1:81" ht="74.25" customHeight="1">
      <c r="A69" s="8" t="s">
        <v>44</v>
      </c>
      <c r="B69" s="6" t="s">
        <v>45</v>
      </c>
      <c r="C69" s="140" t="s">
        <v>104</v>
      </c>
      <c r="D69" s="7">
        <v>79129</v>
      </c>
      <c r="E69" s="127">
        <v>3149</v>
      </c>
      <c r="F69" s="150"/>
      <c r="G69" s="152"/>
      <c r="H69" s="152"/>
      <c r="I69" s="152">
        <v>120.96</v>
      </c>
      <c r="J69" s="152"/>
      <c r="K69" s="152"/>
      <c r="L69" s="152">
        <v>43.77</v>
      </c>
      <c r="M69" s="152">
        <v>2.1</v>
      </c>
      <c r="N69" s="152">
        <v>16.3</v>
      </c>
      <c r="O69" s="152">
        <v>47.81</v>
      </c>
      <c r="P69" s="152"/>
      <c r="Q69" s="152"/>
      <c r="R69" s="152"/>
      <c r="S69" s="152"/>
      <c r="T69" s="152">
        <v>0.1</v>
      </c>
      <c r="U69" s="152"/>
      <c r="V69" s="152"/>
      <c r="W69" s="152"/>
      <c r="X69" s="152"/>
      <c r="Y69" s="152"/>
      <c r="Z69" s="152">
        <v>48.21</v>
      </c>
      <c r="AA69" s="152"/>
      <c r="AB69" s="152"/>
      <c r="AC69" s="151">
        <v>50.44</v>
      </c>
      <c r="AD69" s="152"/>
      <c r="AE69" s="152"/>
      <c r="AF69" s="152"/>
      <c r="AG69" s="152">
        <v>1.64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  <c r="BM69" s="152"/>
      <c r="BN69" s="152"/>
      <c r="BO69" s="151"/>
      <c r="BP69" s="152"/>
      <c r="BQ69" s="152"/>
      <c r="BR69" s="152"/>
      <c r="BS69" s="152">
        <f t="shared" si="3"/>
        <v>331.33</v>
      </c>
      <c r="BT69" s="153">
        <v>333.48</v>
      </c>
      <c r="BU69" s="153"/>
      <c r="BV69" s="153"/>
      <c r="BW69" s="153"/>
      <c r="BX69" s="153">
        <f t="shared" ref="BX69:BX130" si="4">BT69+BU69+BV69+BW69</f>
        <v>333.48</v>
      </c>
      <c r="BY69" s="153">
        <f t="shared" ref="BY69:BY130" si="5">BS69/(BS69+BX69)*100</f>
        <v>49.838299664565817</v>
      </c>
      <c r="BZ69" s="154"/>
      <c r="CC69" s="118"/>
    </row>
    <row r="70" spans="1:81" ht="56.25" customHeight="1">
      <c r="A70" s="8" t="s">
        <v>44</v>
      </c>
      <c r="B70" s="6" t="s">
        <v>45</v>
      </c>
      <c r="C70" s="139" t="s">
        <v>105</v>
      </c>
      <c r="D70" s="7">
        <v>79130</v>
      </c>
      <c r="E70" s="127">
        <v>4605</v>
      </c>
      <c r="F70" s="200" t="s">
        <v>554</v>
      </c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152">
        <f t="shared" si="3"/>
        <v>0</v>
      </c>
      <c r="BT70" s="153">
        <v>745.41</v>
      </c>
      <c r="BU70" s="153"/>
      <c r="BV70" s="153"/>
      <c r="BW70" s="153"/>
      <c r="BX70" s="153">
        <f t="shared" si="4"/>
        <v>745.41</v>
      </c>
      <c r="BY70" s="153">
        <f t="shared" si="5"/>
        <v>0</v>
      </c>
      <c r="BZ70" s="154"/>
      <c r="CC70" s="118"/>
    </row>
    <row r="71" spans="1:81" ht="67.5" customHeight="1">
      <c r="A71" s="8" t="s">
        <v>44</v>
      </c>
      <c r="B71" s="6" t="s">
        <v>45</v>
      </c>
      <c r="C71" s="139" t="s">
        <v>106</v>
      </c>
      <c r="D71" s="7">
        <v>79131</v>
      </c>
      <c r="E71" s="127">
        <v>3157</v>
      </c>
      <c r="F71" s="200" t="s">
        <v>554</v>
      </c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152">
        <f t="shared" si="3"/>
        <v>0</v>
      </c>
      <c r="BT71" s="153">
        <v>869.79</v>
      </c>
      <c r="BU71" s="153"/>
      <c r="BV71" s="153"/>
      <c r="BW71" s="153"/>
      <c r="BX71" s="153">
        <f t="shared" si="4"/>
        <v>869.79</v>
      </c>
      <c r="BY71" s="153">
        <f t="shared" si="5"/>
        <v>0</v>
      </c>
      <c r="BZ71" s="154"/>
      <c r="CC71" s="118"/>
    </row>
    <row r="72" spans="1:81" ht="66" customHeight="1">
      <c r="A72" s="8" t="s">
        <v>44</v>
      </c>
      <c r="B72" s="6" t="s">
        <v>45</v>
      </c>
      <c r="C72" s="140" t="s">
        <v>107</v>
      </c>
      <c r="D72" s="7">
        <v>79133</v>
      </c>
      <c r="E72" s="127">
        <v>4705</v>
      </c>
      <c r="F72" s="150"/>
      <c r="G72" s="156"/>
      <c r="H72" s="156"/>
      <c r="I72" s="152">
        <v>55.86</v>
      </c>
      <c r="J72" s="152"/>
      <c r="K72" s="152">
        <v>2.16</v>
      </c>
      <c r="L72" s="152">
        <v>78.42</v>
      </c>
      <c r="M72" s="152">
        <v>5.85</v>
      </c>
      <c r="N72" s="151">
        <v>56.14</v>
      </c>
      <c r="O72" s="157"/>
      <c r="P72" s="152"/>
      <c r="Q72" s="152"/>
      <c r="R72" s="157">
        <v>4.43</v>
      </c>
      <c r="S72" s="152"/>
      <c r="T72" s="152">
        <v>24.17</v>
      </c>
      <c r="U72" s="152"/>
      <c r="V72" s="152"/>
      <c r="W72" s="152"/>
      <c r="X72" s="152"/>
      <c r="Y72" s="152"/>
      <c r="Z72" s="152"/>
      <c r="AA72" s="152"/>
      <c r="AB72" s="152">
        <v>5.5650000000000004</v>
      </c>
      <c r="AC72" s="151">
        <v>38.840000000000003</v>
      </c>
      <c r="AD72" s="152"/>
      <c r="AE72" s="152"/>
      <c r="AF72" s="152"/>
      <c r="AG72" s="152">
        <v>94.26</v>
      </c>
      <c r="AH72" s="159"/>
      <c r="AI72" s="152"/>
      <c r="AJ72" s="152"/>
      <c r="AK72" s="152"/>
      <c r="AL72" s="152"/>
      <c r="AM72" s="152"/>
      <c r="AN72" s="152"/>
      <c r="AO72" s="152"/>
      <c r="AP72" s="152"/>
      <c r="AQ72" s="152"/>
      <c r="AR72" s="160"/>
      <c r="AS72" s="160"/>
      <c r="AT72" s="160"/>
      <c r="AU72" s="161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51"/>
      <c r="BP72" s="160"/>
      <c r="BQ72" s="160"/>
      <c r="BR72" s="160"/>
      <c r="BS72" s="152">
        <f t="shared" si="3"/>
        <v>365.69500000000005</v>
      </c>
      <c r="BT72" s="153">
        <v>1942.03</v>
      </c>
      <c r="BU72" s="153"/>
      <c r="BV72" s="153"/>
      <c r="BW72" s="153"/>
      <c r="BX72" s="153">
        <f t="shared" si="4"/>
        <v>1942.03</v>
      </c>
      <c r="BY72" s="153">
        <f t="shared" si="5"/>
        <v>15.84655884041643</v>
      </c>
      <c r="BZ72" s="154"/>
      <c r="CC72" s="118"/>
    </row>
    <row r="73" spans="1:81" ht="66.75" customHeight="1">
      <c r="A73" s="8" t="s">
        <v>44</v>
      </c>
      <c r="B73" s="6" t="s">
        <v>45</v>
      </c>
      <c r="C73" s="139" t="s">
        <v>108</v>
      </c>
      <c r="D73" s="7">
        <v>79134</v>
      </c>
      <c r="E73" s="127">
        <v>802</v>
      </c>
      <c r="F73" s="200" t="s">
        <v>554</v>
      </c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152">
        <f t="shared" si="3"/>
        <v>0</v>
      </c>
      <c r="BT73" s="153">
        <v>266.32</v>
      </c>
      <c r="BU73" s="153"/>
      <c r="BV73" s="153"/>
      <c r="BW73" s="153"/>
      <c r="BX73" s="153">
        <f t="shared" si="4"/>
        <v>266.32</v>
      </c>
      <c r="BY73" s="153">
        <f t="shared" si="5"/>
        <v>0</v>
      </c>
      <c r="BZ73" s="154"/>
      <c r="CC73" s="118"/>
    </row>
    <row r="74" spans="1:81" ht="65.25" customHeight="1">
      <c r="A74" s="8" t="s">
        <v>44</v>
      </c>
      <c r="B74" s="6" t="s">
        <v>45</v>
      </c>
      <c r="C74" s="140" t="s">
        <v>109</v>
      </c>
      <c r="D74" s="7">
        <v>79137</v>
      </c>
      <c r="E74" s="127">
        <v>9152</v>
      </c>
      <c r="F74" s="150"/>
      <c r="G74" s="152"/>
      <c r="H74" s="152"/>
      <c r="I74" s="152">
        <v>662.92</v>
      </c>
      <c r="J74" s="152"/>
      <c r="K74" s="152">
        <v>24.46</v>
      </c>
      <c r="L74" s="152">
        <v>278.24</v>
      </c>
      <c r="M74" s="152">
        <v>53.57</v>
      </c>
      <c r="N74" s="152">
        <v>198.99</v>
      </c>
      <c r="O74" s="152">
        <v>37.78</v>
      </c>
      <c r="P74" s="152"/>
      <c r="Q74" s="152"/>
      <c r="R74" s="152">
        <v>20.260000000000002</v>
      </c>
      <c r="S74" s="152"/>
      <c r="T74" s="152">
        <v>35.46</v>
      </c>
      <c r="U74" s="152">
        <v>12.02</v>
      </c>
      <c r="V74" s="152">
        <v>8.08</v>
      </c>
      <c r="W74" s="152"/>
      <c r="X74" s="152">
        <v>2</v>
      </c>
      <c r="Y74" s="152">
        <v>14.48</v>
      </c>
      <c r="Z74" s="152">
        <v>90.97</v>
      </c>
      <c r="AA74" s="152"/>
      <c r="AB74" s="152">
        <v>3.8</v>
      </c>
      <c r="AC74" s="151">
        <v>162.88999999999999</v>
      </c>
      <c r="AD74" s="152"/>
      <c r="AE74" s="152"/>
      <c r="AF74" s="152"/>
      <c r="AG74" s="152">
        <v>132.15</v>
      </c>
      <c r="AH74" s="152"/>
      <c r="AI74" s="152">
        <v>1.46</v>
      </c>
      <c r="AJ74" s="152"/>
      <c r="AK74" s="152"/>
      <c r="AL74" s="152"/>
      <c r="AM74" s="152"/>
      <c r="AN74" s="152"/>
      <c r="AO74" s="152"/>
      <c r="AP74" s="152">
        <v>4.13</v>
      </c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1"/>
      <c r="BP74" s="152"/>
      <c r="BQ74" s="152"/>
      <c r="BR74" s="152"/>
      <c r="BS74" s="152">
        <f t="shared" si="3"/>
        <v>1743.6600000000003</v>
      </c>
      <c r="BT74" s="153">
        <v>3063.65</v>
      </c>
      <c r="BU74" s="153"/>
      <c r="BV74" s="153"/>
      <c r="BW74" s="153"/>
      <c r="BX74" s="153">
        <f t="shared" si="4"/>
        <v>3063.65</v>
      </c>
      <c r="BY74" s="153">
        <f t="shared" si="5"/>
        <v>36.271012270895788</v>
      </c>
      <c r="BZ74" s="154"/>
      <c r="CC74" s="118"/>
    </row>
    <row r="75" spans="1:81" ht="69.75" customHeight="1">
      <c r="A75" s="8" t="s">
        <v>44</v>
      </c>
      <c r="B75" s="6" t="s">
        <v>45</v>
      </c>
      <c r="C75" s="139" t="s">
        <v>110</v>
      </c>
      <c r="D75" s="7">
        <v>79138</v>
      </c>
      <c r="E75" s="127">
        <v>3048</v>
      </c>
      <c r="F75" s="200" t="s">
        <v>554</v>
      </c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152">
        <f t="shared" si="3"/>
        <v>0</v>
      </c>
      <c r="BT75" s="153">
        <v>376.5</v>
      </c>
      <c r="BU75" s="153"/>
      <c r="BV75" s="153"/>
      <c r="BW75" s="153"/>
      <c r="BX75" s="153">
        <f t="shared" si="4"/>
        <v>376.5</v>
      </c>
      <c r="BY75" s="153">
        <f t="shared" si="5"/>
        <v>0</v>
      </c>
      <c r="BZ75" s="154"/>
      <c r="CC75" s="118"/>
    </row>
    <row r="76" spans="1:81" ht="60" customHeight="1">
      <c r="A76" s="8" t="s">
        <v>44</v>
      </c>
      <c r="B76" s="6" t="s">
        <v>45</v>
      </c>
      <c r="C76" s="139" t="s">
        <v>111</v>
      </c>
      <c r="D76" s="7">
        <v>79139</v>
      </c>
      <c r="E76" s="127">
        <v>1553</v>
      </c>
      <c r="F76" s="200" t="s">
        <v>554</v>
      </c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152">
        <f t="shared" si="3"/>
        <v>0</v>
      </c>
      <c r="BT76" s="153">
        <v>353.86</v>
      </c>
      <c r="BU76" s="153"/>
      <c r="BV76" s="153"/>
      <c r="BW76" s="153"/>
      <c r="BX76" s="153">
        <f t="shared" si="4"/>
        <v>353.86</v>
      </c>
      <c r="BY76" s="153">
        <f t="shared" si="5"/>
        <v>0</v>
      </c>
      <c r="BZ76" s="154"/>
      <c r="CC76" s="118"/>
    </row>
    <row r="77" spans="1:81" ht="65.25" customHeight="1">
      <c r="A77" s="8" t="s">
        <v>44</v>
      </c>
      <c r="B77" s="6" t="s">
        <v>45</v>
      </c>
      <c r="C77" s="140" t="s">
        <v>112</v>
      </c>
      <c r="D77" s="7">
        <v>79142</v>
      </c>
      <c r="E77" s="127">
        <v>3642</v>
      </c>
      <c r="F77" s="150"/>
      <c r="G77" s="152"/>
      <c r="H77" s="152"/>
      <c r="I77" s="152">
        <v>522.20000000000005</v>
      </c>
      <c r="J77" s="152"/>
      <c r="K77" s="152">
        <v>43.2</v>
      </c>
      <c r="L77" s="152">
        <v>114.6</v>
      </c>
      <c r="M77" s="152">
        <v>9.5299999999999994</v>
      </c>
      <c r="N77" s="152">
        <v>142.19999999999999</v>
      </c>
      <c r="O77" s="152"/>
      <c r="P77" s="152"/>
      <c r="Q77" s="152"/>
      <c r="R77" s="152">
        <v>10.26</v>
      </c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1">
        <v>52.94</v>
      </c>
      <c r="AD77" s="152"/>
      <c r="AE77" s="152"/>
      <c r="AF77" s="152"/>
      <c r="AG77" s="152">
        <v>162.72999999999999</v>
      </c>
      <c r="AH77" s="152"/>
      <c r="AI77" s="152">
        <v>0.28000000000000003</v>
      </c>
      <c r="AJ77" s="152"/>
      <c r="AK77" s="152"/>
      <c r="AL77" s="152"/>
      <c r="AM77" s="152">
        <v>0.04</v>
      </c>
      <c r="AN77" s="152"/>
      <c r="AO77" s="152"/>
      <c r="AP77" s="152">
        <v>1.62</v>
      </c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1"/>
      <c r="BP77" s="152"/>
      <c r="BQ77" s="152"/>
      <c r="BR77" s="152"/>
      <c r="BS77" s="152">
        <f t="shared" si="3"/>
        <v>1059.5999999999999</v>
      </c>
      <c r="BT77" s="153">
        <v>467.36</v>
      </c>
      <c r="BU77" s="153"/>
      <c r="BV77" s="153"/>
      <c r="BW77" s="153"/>
      <c r="BX77" s="153">
        <f t="shared" si="4"/>
        <v>467.36</v>
      </c>
      <c r="BY77" s="153">
        <f t="shared" si="5"/>
        <v>69.392780426468263</v>
      </c>
      <c r="BZ77" s="154"/>
      <c r="CC77" s="118"/>
    </row>
    <row r="78" spans="1:81" ht="55.5" customHeight="1">
      <c r="A78" s="8" t="s">
        <v>44</v>
      </c>
      <c r="B78" s="6" t="s">
        <v>45</v>
      </c>
      <c r="C78" s="140" t="s">
        <v>435</v>
      </c>
      <c r="D78" s="7">
        <v>79143</v>
      </c>
      <c r="E78" s="127">
        <v>2406</v>
      </c>
      <c r="F78" s="150"/>
      <c r="G78" s="152"/>
      <c r="H78" s="152"/>
      <c r="I78" s="152">
        <v>35.6</v>
      </c>
      <c r="J78" s="152"/>
      <c r="K78" s="152"/>
      <c r="L78" s="152">
        <v>57.98</v>
      </c>
      <c r="M78" s="152">
        <v>19.86</v>
      </c>
      <c r="N78" s="152"/>
      <c r="O78" s="152"/>
      <c r="P78" s="152"/>
      <c r="Q78" s="152"/>
      <c r="R78" s="152">
        <v>2.77</v>
      </c>
      <c r="S78" s="152"/>
      <c r="T78" s="152">
        <v>3.12</v>
      </c>
      <c r="U78" s="152"/>
      <c r="V78" s="152"/>
      <c r="W78" s="152"/>
      <c r="X78" s="152">
        <v>13.46</v>
      </c>
      <c r="Y78" s="152"/>
      <c r="Z78" s="152"/>
      <c r="AA78" s="152"/>
      <c r="AB78" s="152"/>
      <c r="AC78" s="151">
        <v>90.7</v>
      </c>
      <c r="AD78" s="152"/>
      <c r="AE78" s="152"/>
      <c r="AF78" s="152"/>
      <c r="AG78" s="152">
        <v>196.68</v>
      </c>
      <c r="AH78" s="152"/>
      <c r="AI78" s="152"/>
      <c r="AJ78" s="152"/>
      <c r="AK78" s="152"/>
      <c r="AL78" s="152"/>
      <c r="AM78" s="152"/>
      <c r="AN78" s="152"/>
      <c r="AO78" s="152"/>
      <c r="AP78" s="152">
        <v>0.27</v>
      </c>
      <c r="AQ78" s="152"/>
      <c r="AR78" s="152">
        <v>5.87</v>
      </c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1"/>
      <c r="BP78" s="152"/>
      <c r="BQ78" s="152"/>
      <c r="BR78" s="152"/>
      <c r="BS78" s="152">
        <f t="shared" si="3"/>
        <v>426.31</v>
      </c>
      <c r="BT78" s="152">
        <v>900.09</v>
      </c>
      <c r="BU78" s="153"/>
      <c r="BV78" s="153"/>
      <c r="BW78" s="153"/>
      <c r="BX78" s="153">
        <f t="shared" si="4"/>
        <v>900.09</v>
      </c>
      <c r="BY78" s="153">
        <f t="shared" si="5"/>
        <v>32.140379975874545</v>
      </c>
      <c r="BZ78" s="154"/>
      <c r="CB78" s="115"/>
      <c r="CC78" s="118"/>
    </row>
    <row r="79" spans="1:81" ht="57.75" customHeight="1">
      <c r="A79" s="8" t="s">
        <v>44</v>
      </c>
      <c r="B79" s="6" t="s">
        <v>45</v>
      </c>
      <c r="C79" s="139" t="s">
        <v>113</v>
      </c>
      <c r="D79" s="7">
        <v>79146</v>
      </c>
      <c r="E79" s="127">
        <v>2683</v>
      </c>
      <c r="F79" s="200" t="s">
        <v>554</v>
      </c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152">
        <v>0</v>
      </c>
      <c r="BT79" s="153">
        <v>955.24</v>
      </c>
      <c r="BU79" s="153"/>
      <c r="BV79" s="153"/>
      <c r="BW79" s="153"/>
      <c r="BX79" s="153">
        <f t="shared" si="4"/>
        <v>955.24</v>
      </c>
      <c r="BY79" s="153">
        <f t="shared" si="5"/>
        <v>0</v>
      </c>
      <c r="BZ79" s="162"/>
      <c r="CC79" s="118"/>
    </row>
    <row r="80" spans="1:81" ht="56.25" customHeight="1">
      <c r="A80" s="8" t="s">
        <v>44</v>
      </c>
      <c r="B80" s="6" t="s">
        <v>45</v>
      </c>
      <c r="C80" s="139" t="s">
        <v>114</v>
      </c>
      <c r="D80" s="7">
        <v>79147</v>
      </c>
      <c r="E80" s="127">
        <v>3880</v>
      </c>
      <c r="F80" s="200" t="s">
        <v>554</v>
      </c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152">
        <f>SUM(G79:BR79)</f>
        <v>0</v>
      </c>
      <c r="BT80" s="153">
        <v>530.35</v>
      </c>
      <c r="BU80" s="153"/>
      <c r="BV80" s="153"/>
      <c r="BW80" s="153"/>
      <c r="BX80" s="153">
        <f t="shared" si="4"/>
        <v>530.35</v>
      </c>
      <c r="BY80" s="153">
        <f t="shared" si="5"/>
        <v>0</v>
      </c>
      <c r="BZ80" s="154"/>
      <c r="CC80" s="118"/>
    </row>
    <row r="81" spans="1:81" ht="55.5" customHeight="1">
      <c r="A81" s="8" t="s">
        <v>44</v>
      </c>
      <c r="B81" s="6" t="s">
        <v>45</v>
      </c>
      <c r="C81" s="139" t="s">
        <v>115</v>
      </c>
      <c r="D81" s="7">
        <v>79148</v>
      </c>
      <c r="E81" s="127">
        <v>1015</v>
      </c>
      <c r="F81" s="200" t="s">
        <v>554</v>
      </c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152">
        <f t="shared" si="3"/>
        <v>0</v>
      </c>
      <c r="BT81" s="153">
        <v>210.21</v>
      </c>
      <c r="BU81" s="153"/>
      <c r="BV81" s="153"/>
      <c r="BW81" s="153"/>
      <c r="BX81" s="153">
        <f t="shared" si="4"/>
        <v>210.21</v>
      </c>
      <c r="BY81" s="153">
        <f t="shared" si="5"/>
        <v>0</v>
      </c>
      <c r="BZ81" s="154"/>
      <c r="CC81" s="118"/>
    </row>
    <row r="82" spans="1:81" ht="76.5" customHeight="1">
      <c r="A82" s="8" t="s">
        <v>44</v>
      </c>
      <c r="B82" s="6" t="s">
        <v>45</v>
      </c>
      <c r="C82" s="140" t="s">
        <v>116</v>
      </c>
      <c r="D82" s="7">
        <v>79151</v>
      </c>
      <c r="E82" s="127">
        <v>1751</v>
      </c>
      <c r="F82" s="150"/>
      <c r="G82" s="152"/>
      <c r="H82" s="152"/>
      <c r="I82" s="152">
        <v>4.9000000000000004</v>
      </c>
      <c r="J82" s="152"/>
      <c r="K82" s="152"/>
      <c r="L82" s="152">
        <v>20.51</v>
      </c>
      <c r="M82" s="152"/>
      <c r="N82" s="152"/>
      <c r="O82" s="152"/>
      <c r="P82" s="152"/>
      <c r="Q82" s="152"/>
      <c r="R82" s="152">
        <v>4.2699999999999996</v>
      </c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1">
        <v>66.040000000000006</v>
      </c>
      <c r="AD82" s="152"/>
      <c r="AE82" s="152"/>
      <c r="AF82" s="152"/>
      <c r="AG82" s="152">
        <v>89.74</v>
      </c>
      <c r="AH82" s="152"/>
      <c r="AI82" s="152"/>
      <c r="AJ82" s="152"/>
      <c r="AK82" s="152"/>
      <c r="AL82" s="152"/>
      <c r="AM82" s="152"/>
      <c r="AN82" s="152"/>
      <c r="AO82" s="152"/>
      <c r="AP82" s="152">
        <v>0.56000000000000005</v>
      </c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1"/>
      <c r="BP82" s="152"/>
      <c r="BQ82" s="152"/>
      <c r="BR82" s="152"/>
      <c r="BS82" s="152">
        <f t="shared" si="3"/>
        <v>186.02</v>
      </c>
      <c r="BT82" s="153">
        <v>366.3</v>
      </c>
      <c r="BU82" s="153"/>
      <c r="BV82" s="153"/>
      <c r="BW82" s="153"/>
      <c r="BX82" s="153">
        <f t="shared" si="4"/>
        <v>366.3</v>
      </c>
      <c r="BY82" s="153">
        <f t="shared" si="5"/>
        <v>33.679750869061415</v>
      </c>
      <c r="BZ82" s="154"/>
      <c r="CC82" s="118"/>
    </row>
    <row r="83" spans="1:81" ht="66.75" customHeight="1">
      <c r="A83" s="8" t="s">
        <v>44</v>
      </c>
      <c r="B83" s="6" t="s">
        <v>45</v>
      </c>
      <c r="C83" s="140" t="s">
        <v>117</v>
      </c>
      <c r="D83" s="7">
        <v>79157</v>
      </c>
      <c r="E83" s="127">
        <v>1628</v>
      </c>
      <c r="F83" s="150"/>
      <c r="G83" s="158"/>
      <c r="H83" s="158"/>
      <c r="I83" s="157"/>
      <c r="J83" s="157"/>
      <c r="K83" s="157"/>
      <c r="L83" s="157">
        <v>19.34</v>
      </c>
      <c r="M83" s="157">
        <v>10.19</v>
      </c>
      <c r="N83" s="157">
        <v>44.7</v>
      </c>
      <c r="O83" s="157">
        <v>31.47</v>
      </c>
      <c r="P83" s="157"/>
      <c r="Q83" s="157"/>
      <c r="R83" s="157">
        <v>5.17</v>
      </c>
      <c r="S83" s="157"/>
      <c r="T83" s="157">
        <v>2.9</v>
      </c>
      <c r="U83" s="157">
        <v>2.84</v>
      </c>
      <c r="V83" s="157">
        <v>3.4</v>
      </c>
      <c r="W83" s="157"/>
      <c r="X83" s="157"/>
      <c r="Y83" s="157"/>
      <c r="Z83" s="157"/>
      <c r="AA83" s="157"/>
      <c r="AB83" s="157"/>
      <c r="AC83" s="151">
        <v>4.74</v>
      </c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>
        <v>1.22</v>
      </c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1"/>
      <c r="BP83" s="157"/>
      <c r="BQ83" s="157"/>
      <c r="BR83" s="157"/>
      <c r="BS83" s="152">
        <f t="shared" si="3"/>
        <v>125.97000000000001</v>
      </c>
      <c r="BT83" s="153">
        <v>146.63</v>
      </c>
      <c r="BU83" s="153"/>
      <c r="BV83" s="153"/>
      <c r="BW83" s="153"/>
      <c r="BX83" s="153">
        <f t="shared" si="4"/>
        <v>146.63</v>
      </c>
      <c r="BY83" s="153">
        <f t="shared" si="5"/>
        <v>46.210564930300805</v>
      </c>
      <c r="BZ83" s="154"/>
      <c r="CC83" s="118"/>
    </row>
    <row r="84" spans="1:81" ht="93" customHeight="1">
      <c r="A84" s="8" t="s">
        <v>44</v>
      </c>
      <c r="B84" s="6" t="s">
        <v>45</v>
      </c>
      <c r="C84" s="139" t="s">
        <v>553</v>
      </c>
      <c r="D84" s="7"/>
      <c r="E84" s="127"/>
      <c r="F84" s="200" t="s">
        <v>554</v>
      </c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152">
        <f t="shared" si="3"/>
        <v>0</v>
      </c>
      <c r="BT84" s="153">
        <v>886.53</v>
      </c>
      <c r="BU84" s="153"/>
      <c r="BV84" s="153"/>
      <c r="BW84" s="153"/>
      <c r="BX84" s="153">
        <f t="shared" si="4"/>
        <v>886.53</v>
      </c>
      <c r="BY84" s="153">
        <f t="shared" si="5"/>
        <v>0</v>
      </c>
      <c r="BZ84" s="154"/>
      <c r="CC84" s="118"/>
    </row>
    <row r="85" spans="1:81" ht="59.25" customHeight="1">
      <c r="A85" s="8" t="s">
        <v>44</v>
      </c>
      <c r="B85" s="6" t="s">
        <v>118</v>
      </c>
      <c r="C85" s="140" t="s">
        <v>119</v>
      </c>
      <c r="D85" s="9">
        <v>101001</v>
      </c>
      <c r="E85" s="127">
        <v>2272</v>
      </c>
      <c r="F85" s="150"/>
      <c r="G85" s="152"/>
      <c r="H85" s="152"/>
      <c r="I85" s="152">
        <v>186.26</v>
      </c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1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1"/>
      <c r="BP85" s="152"/>
      <c r="BQ85" s="152"/>
      <c r="BR85" s="152"/>
      <c r="BS85" s="152">
        <f t="shared" si="3"/>
        <v>186.26</v>
      </c>
      <c r="BT85" s="153">
        <v>328.58</v>
      </c>
      <c r="BU85" s="153"/>
      <c r="BV85" s="153"/>
      <c r="BW85" s="153"/>
      <c r="BX85" s="153">
        <f t="shared" si="4"/>
        <v>328.58</v>
      </c>
      <c r="BY85" s="153">
        <f t="shared" si="5"/>
        <v>36.178230129749053</v>
      </c>
      <c r="BZ85" s="154"/>
      <c r="CC85" s="118"/>
    </row>
    <row r="86" spans="1:81" ht="57.75" customHeight="1">
      <c r="A86" s="8" t="s">
        <v>44</v>
      </c>
      <c r="B86" s="6" t="s">
        <v>118</v>
      </c>
      <c r="C86" s="140" t="s">
        <v>120</v>
      </c>
      <c r="D86" s="9">
        <v>101002</v>
      </c>
      <c r="E86" s="127">
        <v>1630</v>
      </c>
      <c r="F86" s="150"/>
      <c r="G86" s="152"/>
      <c r="H86" s="152"/>
      <c r="I86" s="152"/>
      <c r="J86" s="152"/>
      <c r="K86" s="152"/>
      <c r="L86" s="152">
        <v>3.11</v>
      </c>
      <c r="M86" s="152">
        <v>21</v>
      </c>
      <c r="N86" s="152">
        <v>13.07</v>
      </c>
      <c r="O86" s="152">
        <v>23.92</v>
      </c>
      <c r="P86" s="152"/>
      <c r="Q86" s="152"/>
      <c r="R86" s="152">
        <v>1.23</v>
      </c>
      <c r="S86" s="152"/>
      <c r="T86" s="152"/>
      <c r="U86" s="152"/>
      <c r="V86" s="152"/>
      <c r="W86" s="152"/>
      <c r="X86" s="152"/>
      <c r="Y86" s="152"/>
      <c r="Z86" s="152">
        <v>9.0299999999999994</v>
      </c>
      <c r="AA86" s="152"/>
      <c r="AB86" s="152"/>
      <c r="AC86" s="151">
        <v>0.96</v>
      </c>
      <c r="AD86" s="152"/>
      <c r="AE86" s="152"/>
      <c r="AF86" s="152"/>
      <c r="AG86" s="152">
        <v>2.58</v>
      </c>
      <c r="AH86" s="152"/>
      <c r="AI86" s="152"/>
      <c r="AJ86" s="152"/>
      <c r="AK86" s="152"/>
      <c r="AL86" s="152"/>
      <c r="AM86" s="152"/>
      <c r="AN86" s="152"/>
      <c r="AO86" s="152"/>
      <c r="AP86" s="152">
        <v>0.23</v>
      </c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  <c r="BM86" s="152"/>
      <c r="BN86" s="152"/>
      <c r="BO86" s="151"/>
      <c r="BP86" s="152"/>
      <c r="BQ86" s="152"/>
      <c r="BR86" s="152"/>
      <c r="BS86" s="152">
        <f t="shared" si="3"/>
        <v>75.13</v>
      </c>
      <c r="BT86" s="153">
        <v>320.86</v>
      </c>
      <c r="BU86" s="153"/>
      <c r="BV86" s="153"/>
      <c r="BW86" s="153"/>
      <c r="BX86" s="153">
        <f t="shared" si="4"/>
        <v>320.86</v>
      </c>
      <c r="BY86" s="153">
        <f t="shared" si="5"/>
        <v>18.972701330841687</v>
      </c>
      <c r="BZ86" s="154"/>
      <c r="CC86" s="118"/>
    </row>
    <row r="87" spans="1:81" ht="53.25" customHeight="1">
      <c r="A87" s="8" t="s">
        <v>44</v>
      </c>
      <c r="B87" s="6" t="s">
        <v>118</v>
      </c>
      <c r="C87" s="140" t="s">
        <v>121</v>
      </c>
      <c r="D87" s="9">
        <v>101003</v>
      </c>
      <c r="E87" s="127">
        <v>676</v>
      </c>
      <c r="F87" s="150"/>
      <c r="G87" s="152"/>
      <c r="H87" s="152"/>
      <c r="I87" s="152"/>
      <c r="J87" s="152"/>
      <c r="K87" s="152"/>
      <c r="L87" s="152">
        <v>0.34</v>
      </c>
      <c r="M87" s="152">
        <v>9.11</v>
      </c>
      <c r="N87" s="152">
        <v>9.8849999999999998</v>
      </c>
      <c r="O87" s="152"/>
      <c r="P87" s="152"/>
      <c r="Q87" s="152"/>
      <c r="R87" s="152">
        <v>2.58</v>
      </c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1"/>
      <c r="AD87" s="152"/>
      <c r="AE87" s="152"/>
      <c r="AF87" s="152"/>
      <c r="AG87" s="152">
        <v>7.7949999999999999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  <c r="BM87" s="152"/>
      <c r="BN87" s="152"/>
      <c r="BO87" s="151"/>
      <c r="BP87" s="152"/>
      <c r="BQ87" s="152"/>
      <c r="BR87" s="152"/>
      <c r="BS87" s="152">
        <f>SUM(G87:BR87)</f>
        <v>29.71</v>
      </c>
      <c r="BT87" s="153">
        <v>222.6</v>
      </c>
      <c r="BU87" s="153"/>
      <c r="BV87" s="153"/>
      <c r="BW87" s="153"/>
      <c r="BX87" s="153">
        <f t="shared" si="4"/>
        <v>222.6</v>
      </c>
      <c r="BY87" s="153">
        <f t="shared" si="5"/>
        <v>11.77519717807459</v>
      </c>
      <c r="BZ87" s="154"/>
      <c r="CC87" s="118"/>
    </row>
    <row r="88" spans="1:81" ht="60" customHeight="1">
      <c r="A88" s="8" t="s">
        <v>44</v>
      </c>
      <c r="B88" s="6" t="s">
        <v>118</v>
      </c>
      <c r="C88" s="140" t="s">
        <v>122</v>
      </c>
      <c r="D88" s="9">
        <v>101004</v>
      </c>
      <c r="E88" s="127">
        <v>2677</v>
      </c>
      <c r="F88" s="150"/>
      <c r="G88" s="152"/>
      <c r="H88" s="152"/>
      <c r="I88" s="152">
        <v>101.72</v>
      </c>
      <c r="J88" s="152"/>
      <c r="K88" s="152"/>
      <c r="L88" s="152">
        <v>13.634</v>
      </c>
      <c r="M88" s="152">
        <v>23.86</v>
      </c>
      <c r="N88" s="152">
        <v>12.55</v>
      </c>
      <c r="O88" s="152">
        <v>27.57</v>
      </c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>
        <v>12</v>
      </c>
      <c r="AA88" s="152"/>
      <c r="AB88" s="152"/>
      <c r="AC88" s="151">
        <v>0.6</v>
      </c>
      <c r="AD88" s="152"/>
      <c r="AE88" s="152"/>
      <c r="AF88" s="152"/>
      <c r="AG88" s="152">
        <v>0.7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  <c r="BM88" s="152"/>
      <c r="BN88" s="152"/>
      <c r="BO88" s="151"/>
      <c r="BP88" s="152"/>
      <c r="BQ88" s="152"/>
      <c r="BR88" s="152"/>
      <c r="BS88" s="152">
        <f t="shared" si="3"/>
        <v>192.63399999999999</v>
      </c>
      <c r="BT88" s="153">
        <v>718.56</v>
      </c>
      <c r="BU88" s="153"/>
      <c r="BV88" s="153"/>
      <c r="BW88" s="153"/>
      <c r="BX88" s="153">
        <f t="shared" si="4"/>
        <v>718.56</v>
      </c>
      <c r="BY88" s="153">
        <f t="shared" si="5"/>
        <v>21.140832797406478</v>
      </c>
      <c r="BZ88" s="154"/>
      <c r="CC88" s="118"/>
    </row>
    <row r="89" spans="1:81" ht="73.5" customHeight="1">
      <c r="A89" s="8" t="s">
        <v>44</v>
      </c>
      <c r="B89" s="6" t="s">
        <v>118</v>
      </c>
      <c r="C89" s="139" t="s">
        <v>123</v>
      </c>
      <c r="D89" s="9">
        <v>101005</v>
      </c>
      <c r="E89" s="127">
        <v>992</v>
      </c>
      <c r="F89" s="200" t="s">
        <v>554</v>
      </c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152">
        <f t="shared" si="3"/>
        <v>0</v>
      </c>
      <c r="BT89" s="153">
        <v>329.4</v>
      </c>
      <c r="BU89" s="153"/>
      <c r="BV89" s="153"/>
      <c r="BW89" s="153"/>
      <c r="BX89" s="153">
        <f t="shared" si="4"/>
        <v>329.4</v>
      </c>
      <c r="BY89" s="153">
        <f t="shared" si="5"/>
        <v>0</v>
      </c>
      <c r="BZ89" s="154"/>
      <c r="CC89" s="118"/>
    </row>
    <row r="90" spans="1:81" ht="53.25" customHeight="1">
      <c r="A90" s="8" t="s">
        <v>44</v>
      </c>
      <c r="B90" s="6" t="s">
        <v>118</v>
      </c>
      <c r="C90" s="140" t="s">
        <v>124</v>
      </c>
      <c r="D90" s="9">
        <v>101006</v>
      </c>
      <c r="E90" s="127">
        <v>1147</v>
      </c>
      <c r="F90" s="150"/>
      <c r="G90" s="152"/>
      <c r="H90" s="152"/>
      <c r="I90" s="152">
        <v>86.44</v>
      </c>
      <c r="J90" s="152"/>
      <c r="K90" s="152"/>
      <c r="L90" s="152">
        <v>13.14</v>
      </c>
      <c r="M90" s="152">
        <v>18.62</v>
      </c>
      <c r="N90" s="152">
        <v>28.64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1">
        <v>28.42</v>
      </c>
      <c r="AD90" s="152"/>
      <c r="AE90" s="152"/>
      <c r="AF90" s="152"/>
      <c r="AG90" s="152">
        <v>24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  <c r="BM90" s="152"/>
      <c r="BN90" s="152"/>
      <c r="BO90" s="151"/>
      <c r="BP90" s="152"/>
      <c r="BQ90" s="152"/>
      <c r="BR90" s="152"/>
      <c r="BS90" s="152">
        <f t="shared" si="3"/>
        <v>199.26</v>
      </c>
      <c r="BT90" s="153">
        <v>163.68</v>
      </c>
      <c r="BU90" s="153"/>
      <c r="BV90" s="153"/>
      <c r="BW90" s="153"/>
      <c r="BX90" s="153">
        <f t="shared" si="4"/>
        <v>163.68</v>
      </c>
      <c r="BY90" s="153">
        <f t="shared" si="5"/>
        <v>54.901636634154407</v>
      </c>
      <c r="BZ90" s="154"/>
      <c r="CC90" s="118"/>
    </row>
    <row r="91" spans="1:81" ht="53.25" customHeight="1">
      <c r="A91" s="8" t="s">
        <v>44</v>
      </c>
      <c r="B91" s="6" t="s">
        <v>118</v>
      </c>
      <c r="C91" s="140" t="s">
        <v>125</v>
      </c>
      <c r="D91" s="9">
        <v>101007</v>
      </c>
      <c r="E91" s="127">
        <v>2862</v>
      </c>
      <c r="F91" s="150"/>
      <c r="G91" s="152"/>
      <c r="H91" s="152"/>
      <c r="I91" s="152">
        <v>175.58</v>
      </c>
      <c r="J91" s="152"/>
      <c r="K91" s="152">
        <v>21.54</v>
      </c>
      <c r="L91" s="152">
        <v>0.96</v>
      </c>
      <c r="M91" s="152">
        <v>54.69</v>
      </c>
      <c r="N91" s="152">
        <v>62.795000000000002</v>
      </c>
      <c r="O91" s="152">
        <v>1.06</v>
      </c>
      <c r="P91" s="152">
        <v>1.36</v>
      </c>
      <c r="Q91" s="152"/>
      <c r="R91" s="152">
        <v>8.8000000000000007</v>
      </c>
      <c r="S91" s="152"/>
      <c r="T91" s="152"/>
      <c r="U91" s="152"/>
      <c r="V91" s="152"/>
      <c r="W91" s="152"/>
      <c r="X91" s="152"/>
      <c r="Y91" s="152"/>
      <c r="Z91" s="152"/>
      <c r="AA91" s="152"/>
      <c r="AB91" s="152">
        <v>4.5049999999999999</v>
      </c>
      <c r="AC91" s="151">
        <v>19.28</v>
      </c>
      <c r="AD91" s="152"/>
      <c r="AE91" s="152"/>
      <c r="AF91" s="152"/>
      <c r="AG91" s="152">
        <v>65.504999999999995</v>
      </c>
      <c r="AH91" s="152"/>
      <c r="AI91" s="152"/>
      <c r="AJ91" s="152"/>
      <c r="AK91" s="152"/>
      <c r="AL91" s="152"/>
      <c r="AM91" s="152"/>
      <c r="AN91" s="152"/>
      <c r="AO91" s="152"/>
      <c r="AP91" s="152">
        <v>0.75</v>
      </c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  <c r="BM91" s="152"/>
      <c r="BN91" s="152"/>
      <c r="BO91" s="151"/>
      <c r="BP91" s="152"/>
      <c r="BQ91" s="152"/>
      <c r="BR91" s="152"/>
      <c r="BS91" s="152">
        <f t="shared" si="3"/>
        <v>416.82500000000005</v>
      </c>
      <c r="BT91" s="153">
        <v>364.06</v>
      </c>
      <c r="BU91" s="153"/>
      <c r="BV91" s="153"/>
      <c r="BW91" s="153"/>
      <c r="BX91" s="153">
        <f t="shared" si="4"/>
        <v>364.06</v>
      </c>
      <c r="BY91" s="153">
        <f t="shared" si="5"/>
        <v>53.378538453165326</v>
      </c>
      <c r="BZ91" s="154"/>
      <c r="CC91" s="118"/>
    </row>
    <row r="92" spans="1:81" ht="66" customHeight="1">
      <c r="A92" s="8" t="s">
        <v>44</v>
      </c>
      <c r="B92" s="6" t="s">
        <v>118</v>
      </c>
      <c r="C92" s="139" t="s">
        <v>453</v>
      </c>
      <c r="D92" s="9">
        <v>101008</v>
      </c>
      <c r="E92" s="127">
        <v>14847</v>
      </c>
      <c r="F92" s="200" t="s">
        <v>554</v>
      </c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152">
        <f t="shared" si="3"/>
        <v>0</v>
      </c>
      <c r="BT92" s="153">
        <v>5876.08</v>
      </c>
      <c r="BU92" s="153"/>
      <c r="BV92" s="153"/>
      <c r="BW92" s="153"/>
      <c r="BX92" s="153">
        <f t="shared" si="4"/>
        <v>5876.08</v>
      </c>
      <c r="BY92" s="153">
        <f t="shared" si="5"/>
        <v>0</v>
      </c>
      <c r="BZ92" s="154"/>
      <c r="CC92" s="118"/>
    </row>
    <row r="93" spans="1:81" ht="60.75" customHeight="1">
      <c r="A93" s="8" t="s">
        <v>44</v>
      </c>
      <c r="B93" s="6" t="s">
        <v>118</v>
      </c>
      <c r="C93" s="140" t="s">
        <v>126</v>
      </c>
      <c r="D93" s="9">
        <v>101009</v>
      </c>
      <c r="E93" s="127">
        <v>5500</v>
      </c>
      <c r="F93" s="150"/>
      <c r="G93" s="152"/>
      <c r="H93" s="152"/>
      <c r="I93" s="152">
        <v>217.68</v>
      </c>
      <c r="J93" s="152"/>
      <c r="K93" s="152">
        <v>4.24</v>
      </c>
      <c r="L93" s="152">
        <v>29.3</v>
      </c>
      <c r="M93" s="152">
        <v>119.938</v>
      </c>
      <c r="N93" s="152">
        <v>100.7</v>
      </c>
      <c r="O93" s="152">
        <v>81.319999999999993</v>
      </c>
      <c r="P93" s="152"/>
      <c r="Q93" s="152">
        <v>2.0499999999999998</v>
      </c>
      <c r="R93" s="152">
        <v>3.34</v>
      </c>
      <c r="S93" s="152"/>
      <c r="T93" s="152">
        <v>15.11</v>
      </c>
      <c r="U93" s="152">
        <v>2.88</v>
      </c>
      <c r="V93" s="152">
        <v>10.11</v>
      </c>
      <c r="W93" s="152">
        <v>0.5</v>
      </c>
      <c r="X93" s="152">
        <v>3.7999999999999999E-2</v>
      </c>
      <c r="Y93" s="152"/>
      <c r="Z93" s="152">
        <v>76.78</v>
      </c>
      <c r="AA93" s="152"/>
      <c r="AB93" s="152"/>
      <c r="AC93" s="151">
        <v>95.8</v>
      </c>
      <c r="AD93" s="152"/>
      <c r="AE93" s="152"/>
      <c r="AF93" s="152"/>
      <c r="AG93" s="152">
        <v>30.67</v>
      </c>
      <c r="AH93" s="152"/>
      <c r="AI93" s="152"/>
      <c r="AJ93" s="152"/>
      <c r="AK93" s="152"/>
      <c r="AL93" s="152"/>
      <c r="AM93" s="152"/>
      <c r="AN93" s="152"/>
      <c r="AO93" s="152"/>
      <c r="AP93" s="152">
        <v>2.367</v>
      </c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  <c r="BM93" s="152"/>
      <c r="BN93" s="152"/>
      <c r="BO93" s="151"/>
      <c r="BP93" s="152"/>
      <c r="BQ93" s="152"/>
      <c r="BR93" s="152"/>
      <c r="BS93" s="152">
        <f t="shared" si="3"/>
        <v>792.82299999999987</v>
      </c>
      <c r="BT93" s="153">
        <v>1491.44</v>
      </c>
      <c r="BU93" s="153"/>
      <c r="BV93" s="152">
        <v>0.92</v>
      </c>
      <c r="BW93" s="153"/>
      <c r="BX93" s="153">
        <f t="shared" si="4"/>
        <v>1492.3600000000001</v>
      </c>
      <c r="BY93" s="153">
        <f t="shared" si="5"/>
        <v>34.694070453000911</v>
      </c>
      <c r="BZ93" s="165">
        <v>0.92</v>
      </c>
      <c r="CC93" s="118"/>
    </row>
    <row r="94" spans="1:81" ht="65.25" customHeight="1">
      <c r="A94" s="8" t="s">
        <v>44</v>
      </c>
      <c r="B94" s="6" t="s">
        <v>118</v>
      </c>
      <c r="C94" s="139" t="s">
        <v>127</v>
      </c>
      <c r="D94" s="9">
        <v>101010</v>
      </c>
      <c r="E94" s="127">
        <v>63455</v>
      </c>
      <c r="F94" s="200" t="s">
        <v>554</v>
      </c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152">
        <f t="shared" si="3"/>
        <v>0</v>
      </c>
      <c r="BT94" s="153">
        <v>28084.66</v>
      </c>
      <c r="BU94" s="153"/>
      <c r="BV94" s="153"/>
      <c r="BW94" s="153"/>
      <c r="BX94" s="153">
        <f t="shared" si="4"/>
        <v>28084.66</v>
      </c>
      <c r="BY94" s="153">
        <f t="shared" si="5"/>
        <v>0</v>
      </c>
      <c r="BZ94" s="165"/>
      <c r="CC94" s="118"/>
    </row>
    <row r="95" spans="1:81" ht="62.25" customHeight="1">
      <c r="A95" s="8" t="s">
        <v>44</v>
      </c>
      <c r="B95" s="6" t="s">
        <v>118</v>
      </c>
      <c r="C95" s="140" t="s">
        <v>128</v>
      </c>
      <c r="D95" s="9">
        <v>101011</v>
      </c>
      <c r="E95" s="127">
        <v>3064</v>
      </c>
      <c r="F95" s="150"/>
      <c r="G95" s="152"/>
      <c r="H95" s="152"/>
      <c r="I95" s="152"/>
      <c r="J95" s="152"/>
      <c r="K95" s="152"/>
      <c r="L95" s="152">
        <v>79.040000000000006</v>
      </c>
      <c r="M95" s="152">
        <v>36</v>
      </c>
      <c r="N95" s="152">
        <v>104.94</v>
      </c>
      <c r="O95" s="152"/>
      <c r="P95" s="152"/>
      <c r="Q95" s="152"/>
      <c r="R95" s="152">
        <v>9.3800000000000008</v>
      </c>
      <c r="S95" s="152"/>
      <c r="T95" s="152">
        <v>1.06</v>
      </c>
      <c r="U95" s="152">
        <v>2.42</v>
      </c>
      <c r="V95" s="152">
        <v>5.78</v>
      </c>
      <c r="W95" s="152"/>
      <c r="X95" s="152"/>
      <c r="Y95" s="152"/>
      <c r="Z95" s="152"/>
      <c r="AA95" s="152"/>
      <c r="AB95" s="152"/>
      <c r="AC95" s="151">
        <v>17.66</v>
      </c>
      <c r="AD95" s="152"/>
      <c r="AE95" s="152"/>
      <c r="AF95" s="152"/>
      <c r="AG95" s="152">
        <v>79.400000000000006</v>
      </c>
      <c r="AH95" s="152"/>
      <c r="AI95" s="152"/>
      <c r="AJ95" s="152"/>
      <c r="AK95" s="152"/>
      <c r="AL95" s="152"/>
      <c r="AM95" s="152"/>
      <c r="AN95" s="152"/>
      <c r="AO95" s="152"/>
      <c r="AP95" s="152">
        <v>0.15</v>
      </c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152"/>
      <c r="BM95" s="152"/>
      <c r="BN95" s="152"/>
      <c r="BO95" s="151"/>
      <c r="BP95" s="152"/>
      <c r="BQ95" s="152"/>
      <c r="BR95" s="152"/>
      <c r="BS95" s="152">
        <f t="shared" si="3"/>
        <v>335.83000000000004</v>
      </c>
      <c r="BT95" s="153">
        <v>835.98</v>
      </c>
      <c r="BU95" s="153"/>
      <c r="BV95" s="153"/>
      <c r="BW95" s="153"/>
      <c r="BX95" s="153">
        <f t="shared" si="4"/>
        <v>835.98</v>
      </c>
      <c r="BY95" s="153">
        <f t="shared" si="5"/>
        <v>28.659082957134697</v>
      </c>
      <c r="BZ95" s="154"/>
      <c r="CC95" s="118"/>
    </row>
    <row r="96" spans="1:81" ht="59.25" customHeight="1">
      <c r="A96" s="8" t="s">
        <v>44</v>
      </c>
      <c r="B96" s="6" t="s">
        <v>118</v>
      </c>
      <c r="C96" s="139" t="s">
        <v>129</v>
      </c>
      <c r="D96" s="9">
        <v>101012</v>
      </c>
      <c r="E96" s="127">
        <v>10575</v>
      </c>
      <c r="F96" s="200" t="s">
        <v>554</v>
      </c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152">
        <f t="shared" si="3"/>
        <v>0</v>
      </c>
      <c r="BT96" s="153">
        <v>5356.56</v>
      </c>
      <c r="BU96" s="153"/>
      <c r="BV96" s="153"/>
      <c r="BW96" s="153"/>
      <c r="BX96" s="153">
        <f t="shared" si="4"/>
        <v>5356.56</v>
      </c>
      <c r="BY96" s="153">
        <f t="shared" si="5"/>
        <v>0</v>
      </c>
      <c r="BZ96" s="154"/>
      <c r="CC96" s="118"/>
    </row>
    <row r="97" spans="1:85" ht="72.75" customHeight="1">
      <c r="A97" s="8" t="s">
        <v>44</v>
      </c>
      <c r="B97" s="6" t="s">
        <v>118</v>
      </c>
      <c r="C97" s="139" t="s">
        <v>130</v>
      </c>
      <c r="D97" s="9">
        <v>101013</v>
      </c>
      <c r="E97" s="127">
        <v>17718</v>
      </c>
      <c r="F97" s="200" t="s">
        <v>554</v>
      </c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152">
        <f t="shared" si="3"/>
        <v>0</v>
      </c>
      <c r="BT97" s="153">
        <v>4783.12</v>
      </c>
      <c r="BU97" s="153"/>
      <c r="BV97" s="153"/>
      <c r="BW97" s="153"/>
      <c r="BX97" s="153">
        <f t="shared" si="4"/>
        <v>4783.12</v>
      </c>
      <c r="BY97" s="153">
        <f t="shared" si="5"/>
        <v>0</v>
      </c>
      <c r="BZ97" s="154"/>
      <c r="CC97" s="118"/>
    </row>
    <row r="98" spans="1:85" ht="56.25" customHeight="1">
      <c r="A98" s="8" t="s">
        <v>44</v>
      </c>
      <c r="B98" s="6" t="s">
        <v>118</v>
      </c>
      <c r="C98" s="140" t="s">
        <v>131</v>
      </c>
      <c r="D98" s="9">
        <v>101014</v>
      </c>
      <c r="E98" s="127">
        <v>3525</v>
      </c>
      <c r="F98" s="150"/>
      <c r="G98" s="152"/>
      <c r="H98" s="152"/>
      <c r="I98" s="152">
        <v>263</v>
      </c>
      <c r="J98" s="152"/>
      <c r="K98" s="152">
        <v>93.18</v>
      </c>
      <c r="L98" s="152">
        <v>3.3250000000000002</v>
      </c>
      <c r="M98" s="152">
        <v>111.9</v>
      </c>
      <c r="N98" s="152">
        <v>106.13500000000001</v>
      </c>
      <c r="O98" s="152">
        <v>1.105</v>
      </c>
      <c r="P98" s="152">
        <v>1.7450000000000001</v>
      </c>
      <c r="Q98" s="152"/>
      <c r="R98" s="152">
        <v>20.27</v>
      </c>
      <c r="S98" s="152"/>
      <c r="T98" s="152">
        <v>0.49</v>
      </c>
      <c r="U98" s="152">
        <v>5.84</v>
      </c>
      <c r="V98" s="152">
        <v>1.19</v>
      </c>
      <c r="W98" s="152"/>
      <c r="X98" s="152">
        <v>2.71</v>
      </c>
      <c r="Y98" s="152">
        <v>0.22</v>
      </c>
      <c r="Z98" s="152"/>
      <c r="AA98" s="152"/>
      <c r="AB98" s="152">
        <v>10.074999999999999</v>
      </c>
      <c r="AC98" s="151">
        <v>38.229999999999997</v>
      </c>
      <c r="AD98" s="152"/>
      <c r="AE98" s="152"/>
      <c r="AF98" s="152"/>
      <c r="AG98" s="152">
        <v>88.614999999999995</v>
      </c>
      <c r="AH98" s="152"/>
      <c r="AI98" s="152"/>
      <c r="AJ98" s="152"/>
      <c r="AK98" s="152"/>
      <c r="AL98" s="152"/>
      <c r="AM98" s="152">
        <v>0.08</v>
      </c>
      <c r="AN98" s="152"/>
      <c r="AO98" s="152"/>
      <c r="AP98" s="152">
        <v>1.3149999999999999</v>
      </c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1"/>
      <c r="BP98" s="152"/>
      <c r="BQ98" s="152"/>
      <c r="BR98" s="152"/>
      <c r="BS98" s="152">
        <f t="shared" si="3"/>
        <v>749.4250000000003</v>
      </c>
      <c r="BT98" s="153">
        <v>824.86</v>
      </c>
      <c r="BU98" s="153"/>
      <c r="BV98" s="153"/>
      <c r="BW98" s="153"/>
      <c r="BX98" s="153">
        <f t="shared" si="4"/>
        <v>824.86</v>
      </c>
      <c r="BY98" s="153">
        <f t="shared" si="5"/>
        <v>47.604150455603666</v>
      </c>
      <c r="BZ98" s="154"/>
      <c r="CA98" s="112"/>
      <c r="CB98" s="89"/>
      <c r="CC98" s="118"/>
    </row>
    <row r="99" spans="1:85" ht="62.25" customHeight="1">
      <c r="A99" s="8" t="s">
        <v>44</v>
      </c>
      <c r="B99" s="6" t="s">
        <v>118</v>
      </c>
      <c r="C99" s="140" t="s">
        <v>132</v>
      </c>
      <c r="D99" s="9">
        <v>101015</v>
      </c>
      <c r="E99" s="127">
        <v>6472</v>
      </c>
      <c r="F99" s="150"/>
      <c r="G99" s="152"/>
      <c r="H99" s="152"/>
      <c r="I99" s="152">
        <v>451.18</v>
      </c>
      <c r="J99" s="163"/>
      <c r="K99" s="152">
        <v>26.88</v>
      </c>
      <c r="L99" s="152">
        <v>99.63</v>
      </c>
      <c r="M99" s="152">
        <v>113.42</v>
      </c>
      <c r="N99" s="152">
        <v>155.54</v>
      </c>
      <c r="O99" s="152"/>
      <c r="P99" s="152"/>
      <c r="Q99" s="152"/>
      <c r="R99" s="152">
        <v>7.9</v>
      </c>
      <c r="S99" s="152"/>
      <c r="T99" s="152"/>
      <c r="U99" s="152">
        <v>4.58</v>
      </c>
      <c r="V99" s="152"/>
      <c r="W99" s="152"/>
      <c r="X99" s="152"/>
      <c r="Y99" s="152"/>
      <c r="Z99" s="152"/>
      <c r="AA99" s="152"/>
      <c r="AB99" s="152"/>
      <c r="AC99" s="151">
        <v>69.16</v>
      </c>
      <c r="AD99" s="152"/>
      <c r="AE99" s="152"/>
      <c r="AF99" s="152"/>
      <c r="AG99" s="152">
        <v>122.59</v>
      </c>
      <c r="AH99" s="152"/>
      <c r="AI99" s="152"/>
      <c r="AJ99" s="152"/>
      <c r="AK99" s="152"/>
      <c r="AL99" s="152"/>
      <c r="AM99" s="152"/>
      <c r="AN99" s="152"/>
      <c r="AO99" s="152"/>
      <c r="AP99" s="152">
        <v>1.95</v>
      </c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2"/>
      <c r="BN99" s="152"/>
      <c r="BO99" s="151"/>
      <c r="BP99" s="152"/>
      <c r="BQ99" s="152"/>
      <c r="BR99" s="152"/>
      <c r="BS99" s="152">
        <f t="shared" si="3"/>
        <v>1052.83</v>
      </c>
      <c r="BT99" s="153">
        <v>1125.28</v>
      </c>
      <c r="BU99" s="153"/>
      <c r="BV99" s="153"/>
      <c r="BW99" s="153"/>
      <c r="BX99" s="153">
        <f t="shared" si="4"/>
        <v>1125.28</v>
      </c>
      <c r="BY99" s="153">
        <f t="shared" si="5"/>
        <v>48.336860856430583</v>
      </c>
      <c r="BZ99" s="154"/>
      <c r="CC99" s="118"/>
    </row>
    <row r="100" spans="1:85" ht="70.5" customHeight="1">
      <c r="A100" s="8" t="s">
        <v>44</v>
      </c>
      <c r="B100" s="6" t="s">
        <v>118</v>
      </c>
      <c r="C100" s="139" t="s">
        <v>133</v>
      </c>
      <c r="D100" s="9">
        <v>101016</v>
      </c>
      <c r="E100" s="127">
        <v>1211</v>
      </c>
      <c r="F100" s="200" t="s">
        <v>554</v>
      </c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152">
        <f t="shared" si="3"/>
        <v>0</v>
      </c>
      <c r="BT100" s="153">
        <v>171.58</v>
      </c>
      <c r="BU100" s="153"/>
      <c r="BV100" s="153"/>
      <c r="BW100" s="153"/>
      <c r="BX100" s="153">
        <f t="shared" si="4"/>
        <v>171.58</v>
      </c>
      <c r="BY100" s="153">
        <f t="shared" si="5"/>
        <v>0</v>
      </c>
      <c r="BZ100" s="154"/>
      <c r="CC100" s="118"/>
    </row>
    <row r="101" spans="1:85" ht="66.75" customHeight="1">
      <c r="A101" s="8" t="s">
        <v>44</v>
      </c>
      <c r="B101" s="6" t="s">
        <v>118</v>
      </c>
      <c r="C101" s="140" t="s">
        <v>134</v>
      </c>
      <c r="D101" s="9">
        <v>101017</v>
      </c>
      <c r="E101" s="127">
        <v>9175</v>
      </c>
      <c r="F101" s="150"/>
      <c r="G101" s="152"/>
      <c r="H101" s="152"/>
      <c r="I101" s="152">
        <v>595.78</v>
      </c>
      <c r="J101" s="152"/>
      <c r="K101" s="152">
        <v>18.3</v>
      </c>
      <c r="L101" s="152">
        <v>120.61</v>
      </c>
      <c r="M101" s="152">
        <v>180.66</v>
      </c>
      <c r="N101" s="152">
        <v>196.92</v>
      </c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1">
        <v>100.92</v>
      </c>
      <c r="AD101" s="152"/>
      <c r="AE101" s="152"/>
      <c r="AF101" s="152"/>
      <c r="AG101" s="152">
        <v>199.16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1"/>
      <c r="BP101" s="152"/>
      <c r="BQ101" s="152"/>
      <c r="BR101" s="152"/>
      <c r="BS101" s="152">
        <f t="shared" si="3"/>
        <v>1412.3500000000001</v>
      </c>
      <c r="BT101" s="153">
        <v>1374.06</v>
      </c>
      <c r="BU101" s="153"/>
      <c r="BV101" s="153"/>
      <c r="BW101" s="153"/>
      <c r="BX101" s="153">
        <f t="shared" si="4"/>
        <v>1374.06</v>
      </c>
      <c r="BY101" s="153">
        <f t="shared" si="5"/>
        <v>50.687084815228204</v>
      </c>
      <c r="BZ101" s="154"/>
      <c r="CC101" s="118"/>
    </row>
    <row r="102" spans="1:85" ht="57" customHeight="1">
      <c r="A102" s="8" t="s">
        <v>44</v>
      </c>
      <c r="B102" s="6" t="s">
        <v>118</v>
      </c>
      <c r="C102" s="140" t="s">
        <v>135</v>
      </c>
      <c r="D102" s="9">
        <v>101019</v>
      </c>
      <c r="E102" s="127">
        <v>5690</v>
      </c>
      <c r="F102" s="150"/>
      <c r="G102" s="152"/>
      <c r="H102" s="152"/>
      <c r="I102" s="152">
        <v>107.48</v>
      </c>
      <c r="J102" s="152"/>
      <c r="K102" s="152">
        <v>5.46</v>
      </c>
      <c r="L102" s="152">
        <v>22.85</v>
      </c>
      <c r="M102" s="152">
        <v>20.32</v>
      </c>
      <c r="N102" s="152">
        <v>27.25</v>
      </c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1">
        <v>1.1000000000000001</v>
      </c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1"/>
      <c r="BP102" s="152"/>
      <c r="BQ102" s="152"/>
      <c r="BR102" s="152"/>
      <c r="BS102" s="152">
        <f t="shared" si="3"/>
        <v>184.45999999999998</v>
      </c>
      <c r="BT102" s="153">
        <v>1948.96</v>
      </c>
      <c r="BU102" s="153"/>
      <c r="BV102" s="153"/>
      <c r="BW102" s="153"/>
      <c r="BX102" s="153">
        <f t="shared" si="4"/>
        <v>1948.96</v>
      </c>
      <c r="BY102" s="153">
        <f t="shared" si="5"/>
        <v>8.6462112476680613</v>
      </c>
      <c r="BZ102" s="154"/>
      <c r="CC102" s="118"/>
    </row>
    <row r="103" spans="1:85" s="89" customFormat="1" ht="82.5" customHeight="1">
      <c r="A103" s="8" t="s">
        <v>44</v>
      </c>
      <c r="B103" s="6" t="s">
        <v>118</v>
      </c>
      <c r="C103" s="139" t="s">
        <v>136</v>
      </c>
      <c r="D103" s="9">
        <v>101018</v>
      </c>
      <c r="E103" s="127">
        <v>3407</v>
      </c>
      <c r="F103" s="200" t="s">
        <v>554</v>
      </c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152">
        <f t="shared" si="3"/>
        <v>0</v>
      </c>
      <c r="BT103" s="153">
        <v>740.74</v>
      </c>
      <c r="BU103" s="153"/>
      <c r="BV103" s="153"/>
      <c r="BW103" s="153"/>
      <c r="BX103" s="153">
        <f t="shared" si="4"/>
        <v>740.74</v>
      </c>
      <c r="BY103" s="153">
        <f t="shared" si="5"/>
        <v>0</v>
      </c>
      <c r="BZ103" s="154"/>
      <c r="CC103" s="118"/>
    </row>
    <row r="104" spans="1:85" s="89" customFormat="1" ht="75" customHeight="1">
      <c r="A104" s="8" t="s">
        <v>44</v>
      </c>
      <c r="B104" s="6" t="s">
        <v>118</v>
      </c>
      <c r="C104" s="140" t="s">
        <v>137</v>
      </c>
      <c r="D104" s="9">
        <v>101020</v>
      </c>
      <c r="E104" s="127">
        <v>2119</v>
      </c>
      <c r="F104" s="150"/>
      <c r="G104" s="151"/>
      <c r="H104" s="151"/>
      <c r="I104" s="151">
        <v>165</v>
      </c>
      <c r="J104" s="151"/>
      <c r="K104" s="151"/>
      <c r="L104" s="151">
        <v>29.56</v>
      </c>
      <c r="M104" s="151">
        <v>38.19</v>
      </c>
      <c r="N104" s="151">
        <v>52.97</v>
      </c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>
        <v>15.1</v>
      </c>
      <c r="AD104" s="151"/>
      <c r="AE104" s="151"/>
      <c r="AF104" s="151"/>
      <c r="AG104" s="151">
        <v>51.08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1"/>
      <c r="BR104" s="151"/>
      <c r="BS104" s="152">
        <f t="shared" si="3"/>
        <v>351.90000000000003</v>
      </c>
      <c r="BT104" s="153">
        <v>244.64</v>
      </c>
      <c r="BU104" s="153"/>
      <c r="BV104" s="153"/>
      <c r="BW104" s="153"/>
      <c r="BX104" s="153">
        <f t="shared" si="4"/>
        <v>244.64</v>
      </c>
      <c r="BY104" s="153">
        <f t="shared" si="5"/>
        <v>58.990176685553365</v>
      </c>
      <c r="BZ104" s="154"/>
      <c r="CC104" s="118"/>
    </row>
    <row r="105" spans="1:85" ht="64.5" customHeight="1">
      <c r="A105" s="8" t="s">
        <v>44</v>
      </c>
      <c r="B105" s="6" t="s">
        <v>118</v>
      </c>
      <c r="C105" s="140" t="s">
        <v>138</v>
      </c>
      <c r="D105" s="9">
        <v>101021</v>
      </c>
      <c r="E105" s="127">
        <v>852</v>
      </c>
      <c r="F105" s="150"/>
      <c r="G105" s="156"/>
      <c r="H105" s="156"/>
      <c r="I105" s="152"/>
      <c r="J105" s="152"/>
      <c r="K105" s="152"/>
      <c r="L105" s="152"/>
      <c r="M105" s="152">
        <v>1.0900000000000001</v>
      </c>
      <c r="N105" s="151">
        <v>5.26</v>
      </c>
      <c r="O105" s="158">
        <v>7.6849999999999996</v>
      </c>
      <c r="P105" s="152"/>
      <c r="Q105" s="152"/>
      <c r="R105" s="157">
        <v>1.38</v>
      </c>
      <c r="S105" s="152"/>
      <c r="T105" s="152"/>
      <c r="U105" s="152">
        <v>0.49</v>
      </c>
      <c r="V105" s="152">
        <v>1.425</v>
      </c>
      <c r="W105" s="152"/>
      <c r="X105" s="152"/>
      <c r="Y105" s="152"/>
      <c r="Z105" s="152"/>
      <c r="AA105" s="152"/>
      <c r="AB105" s="152"/>
      <c r="AC105" s="151"/>
      <c r="AD105" s="152"/>
      <c r="AE105" s="152"/>
      <c r="AF105" s="152"/>
      <c r="AG105" s="152">
        <v>8.84</v>
      </c>
      <c r="AH105" s="159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60"/>
      <c r="AS105" s="160"/>
      <c r="AT105" s="160"/>
      <c r="AU105" s="161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51"/>
      <c r="BP105" s="160"/>
      <c r="BQ105" s="160"/>
      <c r="BR105" s="160"/>
      <c r="BS105" s="152">
        <f t="shared" si="3"/>
        <v>26.169999999999998</v>
      </c>
      <c r="BT105" s="153">
        <v>229.48</v>
      </c>
      <c r="BU105" s="153"/>
      <c r="BV105" s="153"/>
      <c r="BW105" s="153"/>
      <c r="BX105" s="153">
        <f t="shared" si="4"/>
        <v>229.48</v>
      </c>
      <c r="BY105" s="153">
        <f t="shared" si="5"/>
        <v>10.236651672208097</v>
      </c>
      <c r="BZ105" s="154"/>
      <c r="CC105" s="118"/>
    </row>
    <row r="106" spans="1:85" ht="57" customHeight="1">
      <c r="A106" s="8" t="s">
        <v>44</v>
      </c>
      <c r="B106" s="6" t="s">
        <v>118</v>
      </c>
      <c r="C106" s="140" t="s">
        <v>139</v>
      </c>
      <c r="D106" s="9">
        <v>101022</v>
      </c>
      <c r="E106" s="127">
        <v>2107</v>
      </c>
      <c r="F106" s="150"/>
      <c r="G106" s="156"/>
      <c r="H106" s="156"/>
      <c r="I106" s="152">
        <v>166.02</v>
      </c>
      <c r="J106" s="152"/>
      <c r="K106" s="152"/>
      <c r="L106" s="152">
        <v>2.6949999999999998</v>
      </c>
      <c r="M106" s="152">
        <v>46.494999999999997</v>
      </c>
      <c r="N106" s="151">
        <v>68.03</v>
      </c>
      <c r="O106" s="157">
        <v>6.2949999999999999</v>
      </c>
      <c r="P106" s="152"/>
      <c r="Q106" s="152"/>
      <c r="R106" s="157">
        <v>2.2400000000000002</v>
      </c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1">
        <v>17.940000000000001</v>
      </c>
      <c r="AD106" s="152"/>
      <c r="AE106" s="152"/>
      <c r="AF106" s="152"/>
      <c r="AG106" s="152">
        <v>17.940000000000001</v>
      </c>
      <c r="AH106" s="159"/>
      <c r="AI106" s="152"/>
      <c r="AJ106" s="152"/>
      <c r="AK106" s="152"/>
      <c r="AL106" s="152"/>
      <c r="AM106" s="152"/>
      <c r="AN106" s="152"/>
      <c r="AO106" s="152"/>
      <c r="AP106" s="152">
        <v>0.11</v>
      </c>
      <c r="AQ106" s="152"/>
      <c r="AR106" s="160"/>
      <c r="AS106" s="160"/>
      <c r="AT106" s="160"/>
      <c r="AU106" s="161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51"/>
      <c r="BP106" s="160"/>
      <c r="BQ106" s="160"/>
      <c r="BR106" s="160"/>
      <c r="BS106" s="152">
        <f t="shared" si="3"/>
        <v>327.76500000000004</v>
      </c>
      <c r="BT106" s="153">
        <v>294.39999999999998</v>
      </c>
      <c r="BU106" s="153"/>
      <c r="BV106" s="153"/>
      <c r="BW106" s="153"/>
      <c r="BX106" s="153">
        <f t="shared" si="4"/>
        <v>294.39999999999998</v>
      </c>
      <c r="BY106" s="153">
        <f t="shared" si="5"/>
        <v>52.681362661030441</v>
      </c>
      <c r="BZ106" s="162"/>
      <c r="CC106" s="118"/>
    </row>
    <row r="107" spans="1:85" ht="54.75" customHeight="1">
      <c r="A107" s="8" t="s">
        <v>44</v>
      </c>
      <c r="B107" s="6" t="s">
        <v>118</v>
      </c>
      <c r="C107" s="140" t="s">
        <v>140</v>
      </c>
      <c r="D107" s="9">
        <v>101023</v>
      </c>
      <c r="E107" s="127">
        <v>1265</v>
      </c>
      <c r="F107" s="150"/>
      <c r="G107" s="152"/>
      <c r="H107" s="152"/>
      <c r="I107" s="152">
        <v>18.8</v>
      </c>
      <c r="J107" s="152"/>
      <c r="K107" s="152"/>
      <c r="L107" s="152"/>
      <c r="M107" s="152">
        <v>34.97</v>
      </c>
      <c r="N107" s="152">
        <v>36.325000000000003</v>
      </c>
      <c r="O107" s="152">
        <v>32.36</v>
      </c>
      <c r="P107" s="152"/>
      <c r="Q107" s="152"/>
      <c r="R107" s="152"/>
      <c r="S107" s="152"/>
      <c r="T107" s="152"/>
      <c r="U107" s="152"/>
      <c r="V107" s="152"/>
      <c r="W107" s="152"/>
      <c r="X107" s="152"/>
      <c r="Y107" s="152">
        <v>0.77</v>
      </c>
      <c r="Z107" s="152"/>
      <c r="AA107" s="152"/>
      <c r="AB107" s="152"/>
      <c r="AC107" s="151">
        <v>30.96</v>
      </c>
      <c r="AD107" s="152"/>
      <c r="AE107" s="152"/>
      <c r="AF107" s="152"/>
      <c r="AG107" s="152">
        <v>1.06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1"/>
      <c r="BP107" s="152"/>
      <c r="BQ107" s="152"/>
      <c r="BR107" s="152"/>
      <c r="BS107" s="152">
        <f t="shared" si="3"/>
        <v>155.245</v>
      </c>
      <c r="BT107" s="153">
        <v>338.8</v>
      </c>
      <c r="BU107" s="153"/>
      <c r="BV107" s="153"/>
      <c r="BW107" s="153"/>
      <c r="BX107" s="153">
        <f t="shared" si="4"/>
        <v>338.8</v>
      </c>
      <c r="BY107" s="153">
        <f t="shared" si="5"/>
        <v>31.423250918438605</v>
      </c>
      <c r="BZ107" s="154"/>
      <c r="CC107" s="118"/>
    </row>
    <row r="108" spans="1:85" ht="57" customHeight="1">
      <c r="A108" s="8" t="s">
        <v>44</v>
      </c>
      <c r="B108" s="6" t="s">
        <v>118</v>
      </c>
      <c r="C108" s="139" t="s">
        <v>141</v>
      </c>
      <c r="D108" s="9">
        <v>101024</v>
      </c>
      <c r="E108" s="127">
        <v>3126</v>
      </c>
      <c r="F108" s="200" t="s">
        <v>554</v>
      </c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152">
        <f t="shared" si="3"/>
        <v>0</v>
      </c>
      <c r="BT108" s="153">
        <v>654.28</v>
      </c>
      <c r="BU108" s="153"/>
      <c r="BV108" s="153"/>
      <c r="BW108" s="153"/>
      <c r="BX108" s="153">
        <f t="shared" si="4"/>
        <v>654.28</v>
      </c>
      <c r="BY108" s="153">
        <f t="shared" si="5"/>
        <v>0</v>
      </c>
      <c r="BZ108" s="154"/>
      <c r="CC108" s="118"/>
    </row>
    <row r="109" spans="1:85" ht="61.5" customHeight="1">
      <c r="A109" s="8" t="s">
        <v>44</v>
      </c>
      <c r="B109" s="6" t="s">
        <v>118</v>
      </c>
      <c r="C109" s="139" t="s">
        <v>142</v>
      </c>
      <c r="D109" s="9">
        <v>101025</v>
      </c>
      <c r="E109" s="127">
        <v>6537</v>
      </c>
      <c r="F109" s="200" t="s">
        <v>554</v>
      </c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152">
        <f t="shared" si="3"/>
        <v>0</v>
      </c>
      <c r="BT109" s="153">
        <v>3071.54</v>
      </c>
      <c r="BU109" s="153"/>
      <c r="BV109" s="153"/>
      <c r="BW109" s="153"/>
      <c r="BX109" s="153">
        <f t="shared" si="4"/>
        <v>3071.54</v>
      </c>
      <c r="BY109" s="153">
        <f t="shared" si="5"/>
        <v>0</v>
      </c>
      <c r="BZ109" s="154"/>
      <c r="CC109" s="118"/>
    </row>
    <row r="110" spans="1:85" ht="73.5" customHeight="1">
      <c r="A110" s="8" t="s">
        <v>44</v>
      </c>
      <c r="B110" s="6" t="s">
        <v>118</v>
      </c>
      <c r="C110" s="140" t="s">
        <v>143</v>
      </c>
      <c r="D110" s="9">
        <v>101026</v>
      </c>
      <c r="E110" s="127">
        <v>839</v>
      </c>
      <c r="F110" s="150"/>
      <c r="G110" s="152"/>
      <c r="H110" s="152"/>
      <c r="I110" s="152"/>
      <c r="J110" s="152"/>
      <c r="K110" s="152"/>
      <c r="L110" s="152">
        <v>1.24</v>
      </c>
      <c r="M110" s="152">
        <v>7.3650000000000002</v>
      </c>
      <c r="N110" s="152">
        <v>12.37</v>
      </c>
      <c r="O110" s="152"/>
      <c r="P110" s="152"/>
      <c r="Q110" s="152"/>
      <c r="R110" s="152">
        <v>3.2</v>
      </c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1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>
        <v>0.54500000000000004</v>
      </c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1"/>
      <c r="BP110" s="152"/>
      <c r="BQ110" s="152"/>
      <c r="BR110" s="152"/>
      <c r="BS110" s="152">
        <f t="shared" si="3"/>
        <v>24.720000000000002</v>
      </c>
      <c r="BT110" s="153">
        <v>163.16</v>
      </c>
      <c r="BU110" s="153"/>
      <c r="BV110" s="153"/>
      <c r="BW110" s="153"/>
      <c r="BX110" s="153">
        <f t="shared" si="4"/>
        <v>163.16</v>
      </c>
      <c r="BY110" s="153">
        <f t="shared" si="5"/>
        <v>13.15733446880988</v>
      </c>
      <c r="BZ110" s="154"/>
      <c r="CC110" s="118"/>
    </row>
    <row r="111" spans="1:85" ht="52.5" customHeight="1">
      <c r="A111" s="8" t="s">
        <v>44</v>
      </c>
      <c r="B111" s="6" t="s">
        <v>118</v>
      </c>
      <c r="C111" s="140" t="s">
        <v>144</v>
      </c>
      <c r="D111" s="9">
        <v>101027</v>
      </c>
      <c r="E111" s="127">
        <v>1826</v>
      </c>
      <c r="F111" s="150"/>
      <c r="G111" s="156"/>
      <c r="H111" s="156"/>
      <c r="I111" s="152">
        <v>34</v>
      </c>
      <c r="J111" s="152"/>
      <c r="K111" s="152"/>
      <c r="L111" s="152">
        <v>1.06</v>
      </c>
      <c r="M111" s="152">
        <v>21.71</v>
      </c>
      <c r="N111" s="151">
        <v>25.097999999999999</v>
      </c>
      <c r="O111" s="152"/>
      <c r="P111" s="152"/>
      <c r="Q111" s="152"/>
      <c r="R111" s="157">
        <v>2.39</v>
      </c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1">
        <v>5.2</v>
      </c>
      <c r="AD111" s="152"/>
      <c r="AE111" s="152"/>
      <c r="AF111" s="152"/>
      <c r="AG111" s="152">
        <v>18.649999999999999</v>
      </c>
      <c r="AH111" s="159"/>
      <c r="AI111" s="152"/>
      <c r="AJ111" s="152"/>
      <c r="AK111" s="152"/>
      <c r="AL111" s="152"/>
      <c r="AM111" s="152"/>
      <c r="AN111" s="152"/>
      <c r="AO111" s="152"/>
      <c r="AP111" s="152">
        <v>0.215</v>
      </c>
      <c r="AQ111" s="152"/>
      <c r="AR111" s="160"/>
      <c r="AS111" s="160"/>
      <c r="AT111" s="160"/>
      <c r="AU111" s="161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51"/>
      <c r="BP111" s="160"/>
      <c r="BQ111" s="160"/>
      <c r="BR111" s="160"/>
      <c r="BS111" s="152">
        <f t="shared" si="3"/>
        <v>108.32300000000001</v>
      </c>
      <c r="BT111" s="153">
        <v>382.32</v>
      </c>
      <c r="BU111" s="153"/>
      <c r="BV111" s="153"/>
      <c r="BW111" s="153"/>
      <c r="BX111" s="153">
        <f t="shared" si="4"/>
        <v>382.32</v>
      </c>
      <c r="BY111" s="153">
        <f t="shared" si="5"/>
        <v>22.077763261679063</v>
      </c>
      <c r="BZ111" s="154"/>
      <c r="CC111" s="118"/>
      <c r="CG111" s="91"/>
    </row>
    <row r="112" spans="1:85" ht="73.5" customHeight="1">
      <c r="A112" s="10" t="s">
        <v>44</v>
      </c>
      <c r="B112" s="11" t="s">
        <v>145</v>
      </c>
      <c r="C112" s="140" t="s">
        <v>540</v>
      </c>
      <c r="D112" s="9">
        <v>78001</v>
      </c>
      <c r="E112" s="127">
        <v>1123</v>
      </c>
      <c r="F112" s="150"/>
      <c r="G112" s="156"/>
      <c r="H112" s="156"/>
      <c r="I112" s="152">
        <v>22.66</v>
      </c>
      <c r="J112" s="152"/>
      <c r="K112" s="152"/>
      <c r="L112" s="152"/>
      <c r="M112" s="152">
        <v>35.1</v>
      </c>
      <c r="N112" s="152">
        <v>21.46</v>
      </c>
      <c r="O112" s="157">
        <v>19.5</v>
      </c>
      <c r="P112" s="152"/>
      <c r="Q112" s="152"/>
      <c r="R112" s="157">
        <v>1.94</v>
      </c>
      <c r="S112" s="152"/>
      <c r="T112" s="152"/>
      <c r="U112" s="152"/>
      <c r="V112" s="152"/>
      <c r="W112" s="152"/>
      <c r="X112" s="159"/>
      <c r="Y112" s="159"/>
      <c r="Z112" s="159"/>
      <c r="AA112" s="167"/>
      <c r="AB112" s="159"/>
      <c r="AC112" s="151">
        <v>24.3</v>
      </c>
      <c r="AD112" s="152"/>
      <c r="AE112" s="152"/>
      <c r="AF112" s="152"/>
      <c r="AG112" s="152"/>
      <c r="AH112" s="159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60"/>
      <c r="AS112" s="160"/>
      <c r="AT112" s="160"/>
      <c r="AU112" s="161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51"/>
      <c r="BP112" s="160"/>
      <c r="BQ112" s="160"/>
      <c r="BR112" s="160"/>
      <c r="BS112" s="152">
        <f t="shared" si="3"/>
        <v>124.96</v>
      </c>
      <c r="BT112" s="153">
        <v>94.18</v>
      </c>
      <c r="BU112" s="153"/>
      <c r="BV112" s="153"/>
      <c r="BW112" s="153"/>
      <c r="BX112" s="153">
        <f t="shared" si="4"/>
        <v>94.18</v>
      </c>
      <c r="BY112" s="153">
        <f t="shared" si="5"/>
        <v>57.02290773021813</v>
      </c>
      <c r="BZ112" s="154"/>
      <c r="CC112" s="118"/>
    </row>
    <row r="113" spans="1:81" ht="67.5" customHeight="1">
      <c r="A113" s="10" t="s">
        <v>44</v>
      </c>
      <c r="B113" s="11" t="s">
        <v>145</v>
      </c>
      <c r="C113" s="139" t="s">
        <v>146</v>
      </c>
      <c r="D113" s="9">
        <v>78002</v>
      </c>
      <c r="E113" s="127">
        <v>1876</v>
      </c>
      <c r="F113" s="200" t="s">
        <v>554</v>
      </c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152">
        <f t="shared" si="3"/>
        <v>0</v>
      </c>
      <c r="BT113" s="153">
        <v>508.94</v>
      </c>
      <c r="BU113" s="153"/>
      <c r="BV113" s="153"/>
      <c r="BW113" s="153"/>
      <c r="BX113" s="153">
        <f t="shared" si="4"/>
        <v>508.94</v>
      </c>
      <c r="BY113" s="153">
        <f t="shared" si="5"/>
        <v>0</v>
      </c>
      <c r="BZ113" s="154"/>
      <c r="CA113" s="112"/>
      <c r="CB113" s="112"/>
      <c r="CC113" s="118"/>
    </row>
    <row r="114" spans="1:81" ht="59.25" customHeight="1">
      <c r="A114" s="13" t="s">
        <v>44</v>
      </c>
      <c r="B114" s="14" t="s">
        <v>145</v>
      </c>
      <c r="C114" s="140" t="s">
        <v>147</v>
      </c>
      <c r="D114" s="15">
        <v>78003</v>
      </c>
      <c r="E114" s="127">
        <v>20623</v>
      </c>
      <c r="F114" s="150"/>
      <c r="G114" s="156"/>
      <c r="H114" s="156"/>
      <c r="I114" s="152">
        <v>1980.64</v>
      </c>
      <c r="J114" s="152"/>
      <c r="K114" s="152"/>
      <c r="L114" s="152">
        <v>424.3</v>
      </c>
      <c r="M114" s="152">
        <v>167.86</v>
      </c>
      <c r="N114" s="159">
        <v>570.76</v>
      </c>
      <c r="O114" s="157">
        <v>3.66</v>
      </c>
      <c r="P114" s="152">
        <v>4.12</v>
      </c>
      <c r="Q114" s="152"/>
      <c r="R114" s="158">
        <v>79.86</v>
      </c>
      <c r="S114" s="152"/>
      <c r="T114" s="152">
        <v>5.46</v>
      </c>
      <c r="U114" s="152">
        <v>24.02</v>
      </c>
      <c r="V114" s="152">
        <v>28.14</v>
      </c>
      <c r="W114" s="152"/>
      <c r="X114" s="159"/>
      <c r="Y114" s="159"/>
      <c r="Z114" s="159"/>
      <c r="AA114" s="167"/>
      <c r="AB114" s="159">
        <v>9</v>
      </c>
      <c r="AC114" s="151">
        <v>30.84</v>
      </c>
      <c r="AD114" s="152"/>
      <c r="AE114" s="152"/>
      <c r="AF114" s="152"/>
      <c r="AG114" s="152">
        <v>392.34</v>
      </c>
      <c r="AH114" s="159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60"/>
      <c r="AS114" s="160"/>
      <c r="AT114" s="160"/>
      <c r="AU114" s="151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51"/>
      <c r="BP114" s="160"/>
      <c r="BQ114" s="160"/>
      <c r="BR114" s="160"/>
      <c r="BS114" s="152">
        <f t="shared" si="3"/>
        <v>3721.0000000000005</v>
      </c>
      <c r="BT114" s="153">
        <v>2259.6799999999998</v>
      </c>
      <c r="BU114" s="153"/>
      <c r="BV114" s="153"/>
      <c r="BW114" s="153"/>
      <c r="BX114" s="153">
        <f t="shared" si="4"/>
        <v>2259.6799999999998</v>
      </c>
      <c r="BY114" s="153">
        <f t="shared" si="5"/>
        <v>62.217005424132374</v>
      </c>
      <c r="BZ114" s="154"/>
      <c r="CC114" s="118"/>
    </row>
    <row r="115" spans="1:81" ht="52.5" customHeight="1">
      <c r="A115" s="10" t="s">
        <v>44</v>
      </c>
      <c r="B115" s="11" t="s">
        <v>145</v>
      </c>
      <c r="C115" s="140" t="s">
        <v>148</v>
      </c>
      <c r="D115" s="9">
        <v>78004</v>
      </c>
      <c r="E115" s="127">
        <v>1691</v>
      </c>
      <c r="F115" s="150"/>
      <c r="G115" s="156"/>
      <c r="H115" s="156"/>
      <c r="I115" s="152">
        <v>41.72</v>
      </c>
      <c r="J115" s="152"/>
      <c r="K115" s="152"/>
      <c r="L115" s="152">
        <v>9.84</v>
      </c>
      <c r="M115" s="152"/>
      <c r="N115" s="159"/>
      <c r="O115" s="158"/>
      <c r="P115" s="152"/>
      <c r="Q115" s="152"/>
      <c r="R115" s="158"/>
      <c r="S115" s="152"/>
      <c r="T115" s="152"/>
      <c r="U115" s="152"/>
      <c r="V115" s="152"/>
      <c r="W115" s="152"/>
      <c r="X115" s="159"/>
      <c r="Y115" s="159"/>
      <c r="Z115" s="163"/>
      <c r="AA115" s="159"/>
      <c r="AB115" s="159"/>
      <c r="AC115" s="151">
        <v>24.5</v>
      </c>
      <c r="AD115" s="152"/>
      <c r="AE115" s="152"/>
      <c r="AF115" s="152"/>
      <c r="AG115" s="152">
        <v>22.18</v>
      </c>
      <c r="AH115" s="159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60"/>
      <c r="AS115" s="160"/>
      <c r="AT115" s="160"/>
      <c r="AU115" s="161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51"/>
      <c r="BP115" s="160"/>
      <c r="BQ115" s="160"/>
      <c r="BR115" s="160"/>
      <c r="BS115" s="152">
        <f t="shared" si="3"/>
        <v>98.240000000000009</v>
      </c>
      <c r="BT115" s="153">
        <v>377.32</v>
      </c>
      <c r="BU115" s="153"/>
      <c r="BV115" s="153"/>
      <c r="BW115" s="153"/>
      <c r="BX115" s="153">
        <f t="shared" si="4"/>
        <v>377.32</v>
      </c>
      <c r="BY115" s="153">
        <f t="shared" si="5"/>
        <v>20.657750862141476</v>
      </c>
      <c r="BZ115" s="154"/>
      <c r="CC115" s="118"/>
    </row>
    <row r="116" spans="1:81" ht="55.5" customHeight="1">
      <c r="A116" s="8" t="s">
        <v>44</v>
      </c>
      <c r="B116" s="6" t="s">
        <v>145</v>
      </c>
      <c r="C116" s="139" t="s">
        <v>149</v>
      </c>
      <c r="D116" s="7">
        <v>78005</v>
      </c>
      <c r="E116" s="127">
        <v>823</v>
      </c>
      <c r="F116" s="200" t="s">
        <v>554</v>
      </c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152">
        <f t="shared" si="3"/>
        <v>0</v>
      </c>
      <c r="BT116" s="153">
        <v>119.16</v>
      </c>
      <c r="BU116" s="153"/>
      <c r="BV116" s="153"/>
      <c r="BW116" s="153"/>
      <c r="BX116" s="153">
        <f t="shared" si="4"/>
        <v>119.16</v>
      </c>
      <c r="BY116" s="153">
        <f t="shared" si="5"/>
        <v>0</v>
      </c>
      <c r="BZ116" s="165"/>
      <c r="CA116" s="118"/>
      <c r="CB116" s="118"/>
      <c r="CC116" s="118"/>
    </row>
    <row r="117" spans="1:81" ht="54.75" customHeight="1">
      <c r="A117" s="10" t="s">
        <v>44</v>
      </c>
      <c r="B117" s="11" t="s">
        <v>145</v>
      </c>
      <c r="C117" s="139" t="s">
        <v>150</v>
      </c>
      <c r="D117" s="12">
        <v>78006</v>
      </c>
      <c r="E117" s="127">
        <v>1320</v>
      </c>
      <c r="F117" s="200" t="s">
        <v>554</v>
      </c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152">
        <f t="shared" si="3"/>
        <v>0</v>
      </c>
      <c r="BT117" s="153">
        <v>292.66000000000003</v>
      </c>
      <c r="BU117" s="153"/>
      <c r="BV117" s="153"/>
      <c r="BW117" s="153"/>
      <c r="BX117" s="153">
        <f t="shared" si="4"/>
        <v>292.66000000000003</v>
      </c>
      <c r="BY117" s="153">
        <f t="shared" si="5"/>
        <v>0</v>
      </c>
      <c r="BZ117" s="154"/>
      <c r="CC117" s="118"/>
    </row>
    <row r="118" spans="1:81" ht="75" customHeight="1">
      <c r="A118" s="10" t="s">
        <v>44</v>
      </c>
      <c r="B118" s="11" t="s">
        <v>145</v>
      </c>
      <c r="C118" s="139" t="s">
        <v>151</v>
      </c>
      <c r="D118" s="12">
        <v>78007</v>
      </c>
      <c r="E118" s="127">
        <v>442</v>
      </c>
      <c r="F118" s="200" t="s">
        <v>554</v>
      </c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152">
        <f t="shared" si="3"/>
        <v>0</v>
      </c>
      <c r="BT118" s="153">
        <v>88.51</v>
      </c>
      <c r="BU118" s="153"/>
      <c r="BV118" s="153"/>
      <c r="BW118" s="153"/>
      <c r="BX118" s="153">
        <f t="shared" si="4"/>
        <v>88.51</v>
      </c>
      <c r="BY118" s="153">
        <f t="shared" si="5"/>
        <v>0</v>
      </c>
      <c r="BZ118" s="154"/>
      <c r="CA118" s="112"/>
      <c r="CB118" s="112"/>
      <c r="CC118" s="118"/>
    </row>
    <row r="119" spans="1:81" ht="58.5" customHeight="1">
      <c r="A119" s="10" t="s">
        <v>44</v>
      </c>
      <c r="B119" s="11" t="s">
        <v>145</v>
      </c>
      <c r="C119" s="140" t="s">
        <v>152</v>
      </c>
      <c r="D119" s="9">
        <v>78008</v>
      </c>
      <c r="E119" s="127">
        <v>707</v>
      </c>
      <c r="F119" s="150"/>
      <c r="G119" s="156"/>
      <c r="H119" s="156"/>
      <c r="I119" s="152">
        <v>39.76</v>
      </c>
      <c r="J119" s="152"/>
      <c r="K119" s="152"/>
      <c r="L119" s="152">
        <v>11.22</v>
      </c>
      <c r="M119" s="152">
        <v>60</v>
      </c>
      <c r="N119" s="159">
        <v>12.56</v>
      </c>
      <c r="O119" s="158"/>
      <c r="P119" s="152"/>
      <c r="Q119" s="152"/>
      <c r="R119" s="158"/>
      <c r="S119" s="152"/>
      <c r="T119" s="152"/>
      <c r="U119" s="152"/>
      <c r="V119" s="152"/>
      <c r="W119" s="152"/>
      <c r="X119" s="159"/>
      <c r="Y119" s="159"/>
      <c r="Z119" s="159"/>
      <c r="AA119" s="159"/>
      <c r="AB119" s="159"/>
      <c r="AC119" s="151">
        <v>3.66</v>
      </c>
      <c r="AD119" s="152"/>
      <c r="AE119" s="152"/>
      <c r="AF119" s="152"/>
      <c r="AG119" s="152">
        <v>29.92</v>
      </c>
      <c r="AH119" s="159"/>
      <c r="AI119" s="152"/>
      <c r="AJ119" s="152"/>
      <c r="AK119" s="152"/>
      <c r="AL119" s="152"/>
      <c r="AM119" s="152"/>
      <c r="AN119" s="152"/>
      <c r="AO119" s="163"/>
      <c r="AP119" s="163"/>
      <c r="AQ119" s="163"/>
      <c r="AR119" s="163"/>
      <c r="AS119" s="163"/>
      <c r="AT119" s="163"/>
      <c r="AU119" s="161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51"/>
      <c r="BP119" s="163"/>
      <c r="BQ119" s="163"/>
      <c r="BR119" s="163"/>
      <c r="BS119" s="152">
        <f t="shared" si="3"/>
        <v>157.12</v>
      </c>
      <c r="BT119" s="153">
        <v>94.14</v>
      </c>
      <c r="BU119" s="153"/>
      <c r="BV119" s="153"/>
      <c r="BW119" s="153"/>
      <c r="BX119" s="153">
        <f t="shared" si="4"/>
        <v>94.14</v>
      </c>
      <c r="BY119" s="153">
        <f t="shared" si="5"/>
        <v>62.532834514049199</v>
      </c>
      <c r="BZ119" s="154"/>
      <c r="CA119" s="112"/>
      <c r="CB119" s="112"/>
      <c r="CC119" s="118"/>
    </row>
    <row r="120" spans="1:81" ht="71.25" customHeight="1">
      <c r="A120" s="10" t="s">
        <v>44</v>
      </c>
      <c r="B120" s="11" t="s">
        <v>145</v>
      </c>
      <c r="C120" s="140" t="s">
        <v>153</v>
      </c>
      <c r="D120" s="9">
        <v>78009</v>
      </c>
      <c r="E120" s="127">
        <v>4443</v>
      </c>
      <c r="F120" s="150"/>
      <c r="G120" s="156"/>
      <c r="H120" s="156"/>
      <c r="I120" s="152">
        <v>258.24</v>
      </c>
      <c r="J120" s="152"/>
      <c r="K120" s="152"/>
      <c r="L120" s="152">
        <v>86.6</v>
      </c>
      <c r="M120" s="152"/>
      <c r="N120" s="159"/>
      <c r="O120" s="157"/>
      <c r="P120" s="152"/>
      <c r="Q120" s="152"/>
      <c r="R120" s="157"/>
      <c r="S120" s="152">
        <v>5.17</v>
      </c>
      <c r="T120" s="152"/>
      <c r="U120" s="152"/>
      <c r="V120" s="152"/>
      <c r="W120" s="152"/>
      <c r="X120" s="159">
        <v>0.9</v>
      </c>
      <c r="Y120" s="159"/>
      <c r="Z120" s="159">
        <v>55.54</v>
      </c>
      <c r="AA120" s="163"/>
      <c r="AB120" s="159"/>
      <c r="AC120" s="151">
        <v>112.88</v>
      </c>
      <c r="AD120" s="152"/>
      <c r="AE120" s="168"/>
      <c r="AF120" s="168"/>
      <c r="AG120" s="152">
        <v>197.64</v>
      </c>
      <c r="AH120" s="159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60"/>
      <c r="AS120" s="160"/>
      <c r="AT120" s="160"/>
      <c r="AU120" s="151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51"/>
      <c r="BP120" s="160"/>
      <c r="BQ120" s="160"/>
      <c r="BR120" s="160"/>
      <c r="BS120" s="152">
        <f t="shared" si="3"/>
        <v>716.97</v>
      </c>
      <c r="BT120" s="153">
        <v>326.16000000000003</v>
      </c>
      <c r="BU120" s="153"/>
      <c r="BV120" s="153"/>
      <c r="BW120" s="153"/>
      <c r="BX120" s="153">
        <f t="shared" si="4"/>
        <v>326.16000000000003</v>
      </c>
      <c r="BY120" s="153">
        <f t="shared" si="5"/>
        <v>68.732564493399678</v>
      </c>
      <c r="BZ120" s="154"/>
      <c r="CA120" s="112"/>
      <c r="CB120" s="112"/>
      <c r="CC120" s="118"/>
    </row>
    <row r="121" spans="1:81" ht="59.25" customHeight="1">
      <c r="A121" s="10" t="s">
        <v>44</v>
      </c>
      <c r="B121" s="11" t="s">
        <v>145</v>
      </c>
      <c r="C121" s="139" t="s">
        <v>154</v>
      </c>
      <c r="D121" s="9">
        <v>78010</v>
      </c>
      <c r="E121" s="127">
        <v>14009</v>
      </c>
      <c r="F121" s="200" t="s">
        <v>554</v>
      </c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152">
        <f t="shared" si="3"/>
        <v>0</v>
      </c>
      <c r="BT121" s="153">
        <v>2492.16</v>
      </c>
      <c r="BU121" s="153"/>
      <c r="BV121" s="153"/>
      <c r="BW121" s="153"/>
      <c r="BX121" s="153">
        <f t="shared" si="4"/>
        <v>2492.16</v>
      </c>
      <c r="BY121" s="153">
        <f t="shared" si="5"/>
        <v>0</v>
      </c>
      <c r="BZ121" s="154"/>
      <c r="CA121" s="112"/>
      <c r="CB121" s="112"/>
      <c r="CC121" s="118"/>
    </row>
    <row r="122" spans="1:81" ht="71.25" customHeight="1">
      <c r="A122" s="10" t="s">
        <v>44</v>
      </c>
      <c r="B122" s="11" t="s">
        <v>145</v>
      </c>
      <c r="C122" s="139" t="s">
        <v>155</v>
      </c>
      <c r="D122" s="12">
        <v>78011</v>
      </c>
      <c r="E122" s="127">
        <v>2928</v>
      </c>
      <c r="F122" s="200" t="s">
        <v>554</v>
      </c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152">
        <f t="shared" si="3"/>
        <v>0</v>
      </c>
      <c r="BT122" s="153">
        <v>1038.99</v>
      </c>
      <c r="BU122" s="153"/>
      <c r="BV122" s="153"/>
      <c r="BW122" s="153"/>
      <c r="BX122" s="153">
        <f t="shared" si="4"/>
        <v>1038.99</v>
      </c>
      <c r="BY122" s="153">
        <f t="shared" si="5"/>
        <v>0</v>
      </c>
      <c r="BZ122" s="154"/>
      <c r="CA122" s="112"/>
      <c r="CB122" s="112"/>
      <c r="CC122" s="118"/>
    </row>
    <row r="123" spans="1:81" ht="69" customHeight="1">
      <c r="A123" s="100" t="s">
        <v>44</v>
      </c>
      <c r="B123" s="101" t="s">
        <v>145</v>
      </c>
      <c r="C123" s="140" t="s">
        <v>551</v>
      </c>
      <c r="D123" s="102">
        <v>78012</v>
      </c>
      <c r="E123" s="127">
        <v>2850</v>
      </c>
      <c r="F123" s="169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52">
        <f t="shared" si="3"/>
        <v>0</v>
      </c>
      <c r="BT123" s="153"/>
      <c r="BU123" s="153"/>
      <c r="BV123" s="153"/>
      <c r="BW123" s="153"/>
      <c r="BX123" s="153">
        <f t="shared" si="4"/>
        <v>0</v>
      </c>
      <c r="BY123" s="153" t="e">
        <f t="shared" si="5"/>
        <v>#DIV/0!</v>
      </c>
      <c r="BZ123" s="154"/>
      <c r="CA123" s="112"/>
      <c r="CB123" s="112"/>
      <c r="CC123" s="118"/>
    </row>
    <row r="124" spans="1:81" ht="59.25" customHeight="1">
      <c r="A124" s="10" t="s">
        <v>44</v>
      </c>
      <c r="B124" s="11" t="s">
        <v>145</v>
      </c>
      <c r="C124" s="139" t="s">
        <v>156</v>
      </c>
      <c r="D124" s="9">
        <v>78013</v>
      </c>
      <c r="E124" s="127">
        <v>1994</v>
      </c>
      <c r="F124" s="200" t="s">
        <v>554</v>
      </c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152">
        <f t="shared" si="3"/>
        <v>0</v>
      </c>
      <c r="BT124" s="153">
        <v>542.41999999999996</v>
      </c>
      <c r="BU124" s="153"/>
      <c r="BV124" s="153"/>
      <c r="BW124" s="153"/>
      <c r="BX124" s="153">
        <f t="shared" si="4"/>
        <v>542.41999999999996</v>
      </c>
      <c r="BY124" s="153">
        <f t="shared" si="5"/>
        <v>0</v>
      </c>
      <c r="BZ124" s="154"/>
      <c r="CA124" s="112"/>
      <c r="CB124" s="112"/>
      <c r="CC124" s="118"/>
    </row>
    <row r="125" spans="1:81" ht="62.25" customHeight="1">
      <c r="A125" s="10" t="s">
        <v>44</v>
      </c>
      <c r="B125" s="11" t="s">
        <v>145</v>
      </c>
      <c r="C125" s="140" t="s">
        <v>157</v>
      </c>
      <c r="D125" s="9">
        <v>78014</v>
      </c>
      <c r="E125" s="127">
        <v>909</v>
      </c>
      <c r="F125" s="150">
        <v>110</v>
      </c>
      <c r="G125" s="152">
        <v>22.24</v>
      </c>
      <c r="H125" s="152"/>
      <c r="I125" s="152"/>
      <c r="J125" s="152"/>
      <c r="K125" s="152"/>
      <c r="L125" s="152">
        <v>11.593999999999999</v>
      </c>
      <c r="M125" s="152"/>
      <c r="N125" s="152"/>
      <c r="O125" s="152">
        <v>3.76</v>
      </c>
      <c r="P125" s="152"/>
      <c r="Q125" s="152"/>
      <c r="R125" s="152">
        <v>4.88</v>
      </c>
      <c r="S125" s="152"/>
      <c r="T125" s="152">
        <v>9.3000000000000007</v>
      </c>
      <c r="U125" s="152">
        <v>6.4749999999999996</v>
      </c>
      <c r="V125" s="152">
        <v>1.62</v>
      </c>
      <c r="W125" s="152"/>
      <c r="X125" s="152"/>
      <c r="Y125" s="152"/>
      <c r="Z125" s="152">
        <v>8</v>
      </c>
      <c r="AA125" s="152"/>
      <c r="AB125" s="152"/>
      <c r="AC125" s="151">
        <v>162.82</v>
      </c>
      <c r="AD125" s="152"/>
      <c r="AE125" s="152"/>
      <c r="AF125" s="152"/>
      <c r="AG125" s="152">
        <v>42.5</v>
      </c>
      <c r="AH125" s="152"/>
      <c r="AI125" s="152"/>
      <c r="AJ125" s="152"/>
      <c r="AK125" s="152"/>
      <c r="AL125" s="152"/>
      <c r="AM125" s="152"/>
      <c r="AN125" s="152"/>
      <c r="AO125" s="152"/>
      <c r="AP125" s="152">
        <v>0.64</v>
      </c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1"/>
      <c r="BP125" s="152"/>
      <c r="BQ125" s="152"/>
      <c r="BR125" s="152"/>
      <c r="BS125" s="152">
        <f t="shared" si="3"/>
        <v>273.82899999999995</v>
      </c>
      <c r="BT125" s="153">
        <v>138.54</v>
      </c>
      <c r="BU125" s="153"/>
      <c r="BV125" s="153"/>
      <c r="BW125" s="153"/>
      <c r="BX125" s="153">
        <f t="shared" si="4"/>
        <v>138.54</v>
      </c>
      <c r="BY125" s="153">
        <f t="shared" si="5"/>
        <v>66.403876140059026</v>
      </c>
      <c r="BZ125" s="154"/>
      <c r="CA125" s="112"/>
      <c r="CB125" s="112"/>
      <c r="CC125" s="118"/>
    </row>
    <row r="126" spans="1:81" ht="60.75" customHeight="1">
      <c r="A126" s="10" t="s">
        <v>44</v>
      </c>
      <c r="B126" s="11" t="s">
        <v>145</v>
      </c>
      <c r="C126" s="140" t="s">
        <v>158</v>
      </c>
      <c r="D126" s="9">
        <v>78015</v>
      </c>
      <c r="E126" s="127">
        <v>9298</v>
      </c>
      <c r="F126" s="150"/>
      <c r="G126" s="152"/>
      <c r="H126" s="152"/>
      <c r="I126" s="152"/>
      <c r="J126" s="152"/>
      <c r="K126" s="152"/>
      <c r="L126" s="152">
        <v>145.30000000000001</v>
      </c>
      <c r="M126" s="152">
        <v>265.45999999999998</v>
      </c>
      <c r="N126" s="152"/>
      <c r="O126" s="152"/>
      <c r="P126" s="152"/>
      <c r="Q126" s="152"/>
      <c r="R126" s="152">
        <v>12.03</v>
      </c>
      <c r="S126" s="152"/>
      <c r="T126" s="152"/>
      <c r="U126" s="152"/>
      <c r="V126" s="152"/>
      <c r="W126" s="152"/>
      <c r="X126" s="152"/>
      <c r="Y126" s="152"/>
      <c r="Z126" s="152">
        <v>282.16000000000003</v>
      </c>
      <c r="AA126" s="152"/>
      <c r="AB126" s="152">
        <v>493.98</v>
      </c>
      <c r="AC126" s="151">
        <v>321.26</v>
      </c>
      <c r="AD126" s="152"/>
      <c r="AE126" s="152"/>
      <c r="AF126" s="152"/>
      <c r="AG126" s="152">
        <v>376.72</v>
      </c>
      <c r="AH126" s="152"/>
      <c r="AI126" s="152"/>
      <c r="AJ126" s="152"/>
      <c r="AK126" s="152"/>
      <c r="AL126" s="152"/>
      <c r="AM126" s="152"/>
      <c r="AN126" s="152"/>
      <c r="AO126" s="152"/>
      <c r="AP126" s="152">
        <v>1.51</v>
      </c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1"/>
      <c r="BP126" s="152"/>
      <c r="BQ126" s="152"/>
      <c r="BR126" s="152">
        <v>2</v>
      </c>
      <c r="BS126" s="152">
        <f t="shared" si="3"/>
        <v>1900.42</v>
      </c>
      <c r="BT126" s="153">
        <v>4305.34</v>
      </c>
      <c r="BU126" s="153"/>
      <c r="BV126" s="153"/>
      <c r="BW126" s="153"/>
      <c r="BX126" s="153">
        <f t="shared" si="4"/>
        <v>4305.34</v>
      </c>
      <c r="BY126" s="153">
        <f t="shared" si="5"/>
        <v>30.623485278193165</v>
      </c>
      <c r="BZ126" s="165"/>
      <c r="CA126" s="112"/>
      <c r="CB126" s="112"/>
      <c r="CC126" s="118"/>
    </row>
    <row r="127" spans="1:81" ht="57" customHeight="1">
      <c r="A127" s="10" t="s">
        <v>44</v>
      </c>
      <c r="B127" s="11" t="s">
        <v>145</v>
      </c>
      <c r="C127" s="141" t="s">
        <v>159</v>
      </c>
      <c r="D127" s="9">
        <v>78016</v>
      </c>
      <c r="E127" s="127">
        <v>1290</v>
      </c>
      <c r="F127" s="150">
        <v>182</v>
      </c>
      <c r="G127" s="152">
        <v>36.536999999999999</v>
      </c>
      <c r="H127" s="171"/>
      <c r="I127" s="152">
        <v>63.021000000000001</v>
      </c>
      <c r="J127" s="152"/>
      <c r="K127" s="152"/>
      <c r="L127" s="152">
        <v>36.243000000000002</v>
      </c>
      <c r="M127" s="152"/>
      <c r="N127" s="152"/>
      <c r="O127" s="152"/>
      <c r="P127" s="152"/>
      <c r="Q127" s="152"/>
      <c r="R127" s="152">
        <v>4.8730000000000002</v>
      </c>
      <c r="S127" s="152"/>
      <c r="T127" s="152">
        <v>0.39200000000000002</v>
      </c>
      <c r="U127" s="152">
        <v>1.653</v>
      </c>
      <c r="V127" s="152">
        <v>3.0470000000000002</v>
      </c>
      <c r="W127" s="152"/>
      <c r="X127" s="152"/>
      <c r="Y127" s="152"/>
      <c r="Z127" s="152">
        <v>18.966999999999999</v>
      </c>
      <c r="AA127" s="152"/>
      <c r="AB127" s="152"/>
      <c r="AC127" s="151">
        <v>16.059000000000001</v>
      </c>
      <c r="AD127" s="171"/>
      <c r="AE127" s="171"/>
      <c r="AF127" s="171"/>
      <c r="AG127" s="152">
        <v>71.072999999999993</v>
      </c>
      <c r="AH127" s="171"/>
      <c r="AI127" s="152">
        <v>0.01</v>
      </c>
      <c r="AJ127" s="152"/>
      <c r="AK127" s="152"/>
      <c r="AL127" s="152">
        <v>0.11</v>
      </c>
      <c r="AM127" s="152"/>
      <c r="AN127" s="152"/>
      <c r="AO127" s="152"/>
      <c r="AP127" s="152">
        <v>0.33</v>
      </c>
      <c r="AQ127" s="152"/>
      <c r="AR127" s="152"/>
      <c r="AS127" s="152"/>
      <c r="AT127" s="152">
        <v>0.01</v>
      </c>
      <c r="AU127" s="164"/>
      <c r="AV127" s="171"/>
      <c r="AW127" s="171"/>
      <c r="AX127" s="172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51"/>
      <c r="BP127" s="171"/>
      <c r="BQ127" s="171"/>
      <c r="BR127" s="171"/>
      <c r="BS127" s="152">
        <f t="shared" si="3"/>
        <v>252.32499999999996</v>
      </c>
      <c r="BT127" s="153">
        <v>96.293000000000006</v>
      </c>
      <c r="BU127" s="153"/>
      <c r="BV127" s="153"/>
      <c r="BW127" s="153"/>
      <c r="BX127" s="153">
        <f t="shared" si="4"/>
        <v>96.293000000000006</v>
      </c>
      <c r="BY127" s="153">
        <f t="shared" si="5"/>
        <v>72.378649409955884</v>
      </c>
      <c r="BZ127" s="154"/>
      <c r="CA127" s="112"/>
      <c r="CB127" s="112"/>
      <c r="CC127" s="118"/>
    </row>
    <row r="128" spans="1:81" ht="60" customHeight="1">
      <c r="A128" s="16" t="s">
        <v>44</v>
      </c>
      <c r="B128" s="17" t="s">
        <v>145</v>
      </c>
      <c r="C128" s="140" t="s">
        <v>160</v>
      </c>
      <c r="D128" s="18">
        <v>78017</v>
      </c>
      <c r="E128" s="127">
        <v>10152</v>
      </c>
      <c r="F128" s="150"/>
      <c r="G128" s="156"/>
      <c r="H128" s="156"/>
      <c r="I128" s="152">
        <v>786.84</v>
      </c>
      <c r="J128" s="152"/>
      <c r="K128" s="152">
        <v>5.66</v>
      </c>
      <c r="L128" s="152">
        <v>187.34</v>
      </c>
      <c r="M128" s="152">
        <v>66.14</v>
      </c>
      <c r="N128" s="159">
        <v>331.48</v>
      </c>
      <c r="O128" s="158"/>
      <c r="P128" s="152"/>
      <c r="Q128" s="152"/>
      <c r="R128" s="152">
        <v>10.52</v>
      </c>
      <c r="S128" s="152"/>
      <c r="T128" s="152"/>
      <c r="U128" s="152"/>
      <c r="V128" s="152"/>
      <c r="W128" s="152"/>
      <c r="X128" s="152"/>
      <c r="Y128" s="152"/>
      <c r="Z128" s="152"/>
      <c r="AA128" s="163"/>
      <c r="AB128" s="152"/>
      <c r="AC128" s="151">
        <v>112.78</v>
      </c>
      <c r="AD128" s="152"/>
      <c r="AE128" s="152"/>
      <c r="AF128" s="152"/>
      <c r="AG128" s="152">
        <v>401.48</v>
      </c>
      <c r="AH128" s="159"/>
      <c r="AI128" s="152">
        <v>0.14299999999999999</v>
      </c>
      <c r="AJ128" s="152"/>
      <c r="AK128" s="152"/>
      <c r="AL128" s="152"/>
      <c r="AM128" s="152">
        <v>0.157</v>
      </c>
      <c r="AN128" s="152"/>
      <c r="AO128" s="152"/>
      <c r="AP128" s="152"/>
      <c r="AQ128" s="152"/>
      <c r="AR128" s="160"/>
      <c r="AS128" s="160"/>
      <c r="AT128" s="160"/>
      <c r="AU128" s="161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52">
        <v>8.0000000000000002E-3</v>
      </c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51"/>
      <c r="BP128" s="160"/>
      <c r="BQ128" s="160"/>
      <c r="BR128" s="160"/>
      <c r="BS128" s="152">
        <f t="shared" si="3"/>
        <v>1902.548</v>
      </c>
      <c r="BT128" s="153">
        <v>894.54</v>
      </c>
      <c r="BU128" s="153"/>
      <c r="BV128" s="153"/>
      <c r="BW128" s="153"/>
      <c r="BX128" s="153">
        <f t="shared" si="4"/>
        <v>894.54</v>
      </c>
      <c r="BY128" s="153">
        <f t="shared" si="5"/>
        <v>68.0188824949376</v>
      </c>
      <c r="BZ128" s="162"/>
      <c r="CA128" s="112"/>
      <c r="CB128" s="112"/>
      <c r="CC128" s="118"/>
    </row>
    <row r="129" spans="1:81" ht="69.75" customHeight="1">
      <c r="A129" s="10" t="s">
        <v>44</v>
      </c>
      <c r="B129" s="11" t="s">
        <v>145</v>
      </c>
      <c r="C129" s="140" t="s">
        <v>161</v>
      </c>
      <c r="D129" s="12">
        <v>78018</v>
      </c>
      <c r="E129" s="127">
        <v>1281</v>
      </c>
      <c r="F129" s="150"/>
      <c r="G129" s="156"/>
      <c r="H129" s="156"/>
      <c r="I129" s="152">
        <v>26.63</v>
      </c>
      <c r="J129" s="152"/>
      <c r="K129" s="152">
        <v>3.68</v>
      </c>
      <c r="L129" s="152">
        <v>7.22</v>
      </c>
      <c r="M129" s="152">
        <v>6.44</v>
      </c>
      <c r="N129" s="159">
        <v>21.38</v>
      </c>
      <c r="O129" s="157"/>
      <c r="P129" s="152"/>
      <c r="Q129" s="152"/>
      <c r="R129" s="157">
        <v>2.68</v>
      </c>
      <c r="S129" s="152"/>
      <c r="T129" s="152"/>
      <c r="U129" s="152"/>
      <c r="V129" s="152"/>
      <c r="W129" s="152"/>
      <c r="X129" s="152">
        <v>8.4600000000000009</v>
      </c>
      <c r="Y129" s="152"/>
      <c r="Z129" s="152"/>
      <c r="AA129" s="163"/>
      <c r="AB129" s="152"/>
      <c r="AC129" s="151"/>
      <c r="AD129" s="152"/>
      <c r="AE129" s="152"/>
      <c r="AF129" s="152"/>
      <c r="AG129" s="152">
        <v>42.5</v>
      </c>
      <c r="AH129" s="159"/>
      <c r="AI129" s="152"/>
      <c r="AJ129" s="152"/>
      <c r="AK129" s="152"/>
      <c r="AL129" s="152"/>
      <c r="AM129" s="152"/>
      <c r="AN129" s="152"/>
      <c r="AO129" s="152"/>
      <c r="AP129" s="152">
        <v>0.36</v>
      </c>
      <c r="AQ129" s="152"/>
      <c r="AR129" s="160"/>
      <c r="AS129" s="160"/>
      <c r="AT129" s="160"/>
      <c r="AU129" s="161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51"/>
      <c r="BP129" s="160"/>
      <c r="BQ129" s="160"/>
      <c r="BR129" s="160"/>
      <c r="BS129" s="152">
        <f t="shared" si="3"/>
        <v>119.35000000000001</v>
      </c>
      <c r="BT129" s="153">
        <v>274.39</v>
      </c>
      <c r="BU129" s="153"/>
      <c r="BV129" s="153"/>
      <c r="BW129" s="153"/>
      <c r="BX129" s="153">
        <f t="shared" si="4"/>
        <v>274.39</v>
      </c>
      <c r="BY129" s="153">
        <f t="shared" si="5"/>
        <v>30.31188093665871</v>
      </c>
      <c r="BZ129" s="154"/>
      <c r="CA129" s="112"/>
      <c r="CB129" s="112"/>
      <c r="CC129" s="118"/>
    </row>
    <row r="130" spans="1:81" ht="65.25" customHeight="1">
      <c r="A130" s="10" t="s">
        <v>44</v>
      </c>
      <c r="B130" s="11" t="s">
        <v>145</v>
      </c>
      <c r="C130" s="140" t="s">
        <v>162</v>
      </c>
      <c r="D130" s="9">
        <v>78019</v>
      </c>
      <c r="E130" s="127">
        <v>2824</v>
      </c>
      <c r="F130" s="150"/>
      <c r="G130" s="152"/>
      <c r="H130" s="152"/>
      <c r="I130" s="152">
        <v>201.6</v>
      </c>
      <c r="J130" s="152"/>
      <c r="K130" s="152"/>
      <c r="L130" s="152">
        <v>64.855999999999995</v>
      </c>
      <c r="M130" s="152">
        <v>14.76</v>
      </c>
      <c r="N130" s="152">
        <v>40.28</v>
      </c>
      <c r="O130" s="152"/>
      <c r="P130" s="152"/>
      <c r="Q130" s="152"/>
      <c r="R130" s="152">
        <v>3.32</v>
      </c>
      <c r="S130" s="152"/>
      <c r="T130" s="152">
        <v>7.49</v>
      </c>
      <c r="U130" s="152"/>
      <c r="V130" s="152"/>
      <c r="W130" s="152"/>
      <c r="X130" s="152"/>
      <c r="Y130" s="152"/>
      <c r="Z130" s="152">
        <v>31.86</v>
      </c>
      <c r="AA130" s="152"/>
      <c r="AB130" s="152"/>
      <c r="AC130" s="151">
        <v>22.08</v>
      </c>
      <c r="AD130" s="152"/>
      <c r="AE130" s="152"/>
      <c r="AF130" s="152"/>
      <c r="AG130" s="152">
        <v>62</v>
      </c>
      <c r="AH130" s="152"/>
      <c r="AI130" s="152"/>
      <c r="AJ130" s="152"/>
      <c r="AK130" s="152"/>
      <c r="AL130" s="152"/>
      <c r="AM130" s="152"/>
      <c r="AN130" s="152"/>
      <c r="AO130" s="152"/>
      <c r="AP130" s="152">
        <v>0.495</v>
      </c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1"/>
      <c r="BP130" s="152"/>
      <c r="BQ130" s="152"/>
      <c r="BR130" s="152"/>
      <c r="BS130" s="152">
        <f t="shared" ref="BS130:BS193" si="6">SUM(G130:BR130)</f>
        <v>448.74099999999999</v>
      </c>
      <c r="BT130" s="153">
        <v>522.64</v>
      </c>
      <c r="BU130" s="153"/>
      <c r="BV130" s="153"/>
      <c r="BW130" s="153"/>
      <c r="BX130" s="153">
        <f t="shared" si="4"/>
        <v>522.64</v>
      </c>
      <c r="BY130" s="153">
        <f t="shared" si="5"/>
        <v>46.19618872512433</v>
      </c>
      <c r="BZ130" s="154"/>
      <c r="CA130" s="112"/>
      <c r="CB130" s="112"/>
      <c r="CC130" s="118"/>
    </row>
    <row r="131" spans="1:81" ht="62.25" customHeight="1">
      <c r="A131" s="8" t="s">
        <v>44</v>
      </c>
      <c r="B131" s="6" t="s">
        <v>145</v>
      </c>
      <c r="C131" s="140" t="s">
        <v>163</v>
      </c>
      <c r="D131" s="7">
        <v>78020</v>
      </c>
      <c r="E131" s="127">
        <v>2233</v>
      </c>
      <c r="F131" s="150"/>
      <c r="G131" s="156"/>
      <c r="H131" s="156"/>
      <c r="I131" s="152">
        <v>84.2</v>
      </c>
      <c r="J131" s="152"/>
      <c r="K131" s="152"/>
      <c r="L131" s="152">
        <v>47.19</v>
      </c>
      <c r="M131" s="152">
        <v>7.25</v>
      </c>
      <c r="N131" s="159">
        <v>36.869999999999997</v>
      </c>
      <c r="O131" s="158"/>
      <c r="P131" s="152"/>
      <c r="Q131" s="152"/>
      <c r="R131" s="157">
        <v>7.9</v>
      </c>
      <c r="S131" s="152"/>
      <c r="T131" s="152">
        <v>6.1</v>
      </c>
      <c r="U131" s="152"/>
      <c r="V131" s="152"/>
      <c r="W131" s="152"/>
      <c r="X131" s="152"/>
      <c r="Y131" s="152"/>
      <c r="Z131" s="152">
        <v>23.57</v>
      </c>
      <c r="AA131" s="163"/>
      <c r="AB131" s="152"/>
      <c r="AC131" s="151">
        <v>50.5</v>
      </c>
      <c r="AD131" s="152"/>
      <c r="AE131" s="152"/>
      <c r="AF131" s="152"/>
      <c r="AG131" s="152">
        <v>54.66</v>
      </c>
      <c r="AH131" s="159"/>
      <c r="AI131" s="152"/>
      <c r="AJ131" s="152"/>
      <c r="AK131" s="152"/>
      <c r="AL131" s="152"/>
      <c r="AM131" s="152"/>
      <c r="AN131" s="152"/>
      <c r="AO131" s="152"/>
      <c r="AP131" s="152">
        <v>1.2350000000000001</v>
      </c>
      <c r="AQ131" s="152"/>
      <c r="AR131" s="160"/>
      <c r="AS131" s="160"/>
      <c r="AT131" s="160"/>
      <c r="AU131" s="161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51"/>
      <c r="BP131" s="160"/>
      <c r="BQ131" s="160"/>
      <c r="BR131" s="160"/>
      <c r="BS131" s="152">
        <f t="shared" si="6"/>
        <v>319.47500000000002</v>
      </c>
      <c r="BT131" s="153">
        <v>195.74</v>
      </c>
      <c r="BU131" s="153"/>
      <c r="BV131" s="153"/>
      <c r="BW131" s="153"/>
      <c r="BX131" s="153">
        <f t="shared" ref="BX131:BX194" si="7">BT131+BU131+BV131+BW131</f>
        <v>195.74</v>
      </c>
      <c r="BY131" s="153">
        <f t="shared" ref="BY131:BY194" si="8">BS131/(BS131+BX131)*100</f>
        <v>62.008093708451817</v>
      </c>
      <c r="BZ131" s="154"/>
      <c r="CA131" s="112"/>
      <c r="CB131" s="112"/>
      <c r="CC131" s="118"/>
    </row>
    <row r="132" spans="1:81" ht="66.75" customHeight="1">
      <c r="A132" s="10" t="s">
        <v>44</v>
      </c>
      <c r="B132" s="11" t="s">
        <v>145</v>
      </c>
      <c r="C132" s="140" t="s">
        <v>164</v>
      </c>
      <c r="D132" s="12">
        <v>78021</v>
      </c>
      <c r="E132" s="127">
        <v>1358</v>
      </c>
      <c r="F132" s="150"/>
      <c r="G132" s="156"/>
      <c r="H132" s="156"/>
      <c r="I132" s="152"/>
      <c r="J132" s="152"/>
      <c r="K132" s="152"/>
      <c r="L132" s="152">
        <v>4.97</v>
      </c>
      <c r="M132" s="152">
        <v>36.445</v>
      </c>
      <c r="N132" s="159">
        <v>50.39</v>
      </c>
      <c r="O132" s="157"/>
      <c r="P132" s="152"/>
      <c r="Q132" s="152"/>
      <c r="R132" s="157">
        <v>7.1150000000000002</v>
      </c>
      <c r="S132" s="152"/>
      <c r="T132" s="152">
        <v>2.08</v>
      </c>
      <c r="U132" s="152">
        <v>2.0449999999999999</v>
      </c>
      <c r="V132" s="152"/>
      <c r="W132" s="152"/>
      <c r="X132" s="152"/>
      <c r="Y132" s="152"/>
      <c r="Z132" s="152"/>
      <c r="AA132" s="163"/>
      <c r="AB132" s="152">
        <v>0.77500000000000002</v>
      </c>
      <c r="AC132" s="151">
        <v>5.3</v>
      </c>
      <c r="AD132" s="152"/>
      <c r="AE132" s="152"/>
      <c r="AF132" s="152"/>
      <c r="AG132" s="152">
        <v>38.034999999999997</v>
      </c>
      <c r="AH132" s="159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60"/>
      <c r="AS132" s="160"/>
      <c r="AT132" s="160"/>
      <c r="AU132" s="161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51"/>
      <c r="BP132" s="160"/>
      <c r="BQ132" s="160"/>
      <c r="BR132" s="160"/>
      <c r="BS132" s="152">
        <f t="shared" si="6"/>
        <v>147.155</v>
      </c>
      <c r="BT132" s="153">
        <v>489.27</v>
      </c>
      <c r="BU132" s="153"/>
      <c r="BV132" s="153"/>
      <c r="BW132" s="153"/>
      <c r="BX132" s="153">
        <f t="shared" si="7"/>
        <v>489.27</v>
      </c>
      <c r="BY132" s="153">
        <f t="shared" si="8"/>
        <v>23.122127509133051</v>
      </c>
      <c r="BZ132" s="154"/>
      <c r="CA132" s="112"/>
      <c r="CB132" s="112"/>
      <c r="CC132" s="118"/>
    </row>
    <row r="133" spans="1:81" ht="51.75" customHeight="1">
      <c r="A133" s="10" t="s">
        <v>44</v>
      </c>
      <c r="B133" s="11" t="s">
        <v>145</v>
      </c>
      <c r="C133" s="140" t="s">
        <v>165</v>
      </c>
      <c r="D133" s="12">
        <v>78022</v>
      </c>
      <c r="E133" s="127">
        <v>1237</v>
      </c>
      <c r="F133" s="150"/>
      <c r="G133" s="152"/>
      <c r="H133" s="152"/>
      <c r="I133" s="152">
        <v>0.57999999999999996</v>
      </c>
      <c r="J133" s="152"/>
      <c r="K133" s="152"/>
      <c r="L133" s="152">
        <v>3.38</v>
      </c>
      <c r="M133" s="152">
        <v>11.7</v>
      </c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1">
        <v>10.84</v>
      </c>
      <c r="AD133" s="152"/>
      <c r="AE133" s="152"/>
      <c r="AF133" s="152"/>
      <c r="AG133" s="152">
        <v>13.2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1"/>
      <c r="BP133" s="152"/>
      <c r="BQ133" s="152"/>
      <c r="BR133" s="152"/>
      <c r="BS133" s="152">
        <f t="shared" si="6"/>
        <v>39.700000000000003</v>
      </c>
      <c r="BT133" s="153">
        <v>268.49</v>
      </c>
      <c r="BU133" s="153"/>
      <c r="BV133" s="153"/>
      <c r="BW133" s="153"/>
      <c r="BX133" s="153">
        <f t="shared" si="7"/>
        <v>268.49</v>
      </c>
      <c r="BY133" s="153">
        <f t="shared" si="8"/>
        <v>12.881663908627797</v>
      </c>
      <c r="BZ133" s="154"/>
      <c r="CA133" s="112"/>
      <c r="CB133" s="112"/>
      <c r="CC133" s="118"/>
    </row>
    <row r="134" spans="1:81" ht="52.5" customHeight="1">
      <c r="A134" s="10" t="s">
        <v>44</v>
      </c>
      <c r="B134" s="11" t="s">
        <v>145</v>
      </c>
      <c r="C134" s="140" t="s">
        <v>166</v>
      </c>
      <c r="D134" s="12">
        <v>78023</v>
      </c>
      <c r="E134" s="127">
        <v>1765</v>
      </c>
      <c r="F134" s="150"/>
      <c r="G134" s="157"/>
      <c r="H134" s="157"/>
      <c r="I134" s="157"/>
      <c r="J134" s="157"/>
      <c r="K134" s="157"/>
      <c r="L134" s="157">
        <v>11.72</v>
      </c>
      <c r="M134" s="157">
        <v>28.88</v>
      </c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>
        <v>12.86</v>
      </c>
      <c r="AA134" s="157"/>
      <c r="AB134" s="157"/>
      <c r="AC134" s="151">
        <v>4.42</v>
      </c>
      <c r="AD134" s="157"/>
      <c r="AE134" s="157"/>
      <c r="AF134" s="157"/>
      <c r="AG134" s="157">
        <v>31.76</v>
      </c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1"/>
      <c r="BP134" s="157"/>
      <c r="BQ134" s="157"/>
      <c r="BR134" s="157"/>
      <c r="BS134" s="152">
        <f t="shared" si="6"/>
        <v>89.64</v>
      </c>
      <c r="BT134" s="153">
        <v>458.64</v>
      </c>
      <c r="BU134" s="153"/>
      <c r="BV134" s="153"/>
      <c r="BW134" s="153"/>
      <c r="BX134" s="153">
        <f t="shared" si="7"/>
        <v>458.64</v>
      </c>
      <c r="BY134" s="153">
        <f t="shared" si="8"/>
        <v>16.34931057124097</v>
      </c>
      <c r="BZ134" s="154"/>
      <c r="CA134" s="112"/>
      <c r="CB134" s="112"/>
      <c r="CC134" s="118"/>
    </row>
    <row r="135" spans="1:81" ht="57.75" customHeight="1">
      <c r="A135" s="10" t="s">
        <v>44</v>
      </c>
      <c r="B135" s="11" t="s">
        <v>145</v>
      </c>
      <c r="C135" s="139" t="s">
        <v>167</v>
      </c>
      <c r="D135" s="12">
        <v>78024</v>
      </c>
      <c r="E135" s="127">
        <v>738</v>
      </c>
      <c r="F135" s="200" t="s">
        <v>554</v>
      </c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152">
        <f t="shared" si="6"/>
        <v>0</v>
      </c>
      <c r="BT135" s="153">
        <v>230.43</v>
      </c>
      <c r="BU135" s="153"/>
      <c r="BV135" s="153"/>
      <c r="BW135" s="153"/>
      <c r="BX135" s="153">
        <f t="shared" si="7"/>
        <v>230.43</v>
      </c>
      <c r="BY135" s="153">
        <f t="shared" si="8"/>
        <v>0</v>
      </c>
      <c r="BZ135" s="154"/>
      <c r="CA135" s="112"/>
      <c r="CB135" s="112"/>
      <c r="CC135" s="118"/>
    </row>
    <row r="136" spans="1:81" ht="57.75" customHeight="1">
      <c r="A136" s="10" t="s">
        <v>44</v>
      </c>
      <c r="B136" s="11" t="s">
        <v>145</v>
      </c>
      <c r="C136" s="140" t="s">
        <v>168</v>
      </c>
      <c r="D136" s="12">
        <v>78025</v>
      </c>
      <c r="E136" s="127">
        <v>8250</v>
      </c>
      <c r="F136" s="150"/>
      <c r="G136" s="157"/>
      <c r="H136" s="157"/>
      <c r="I136" s="157"/>
      <c r="J136" s="157"/>
      <c r="K136" s="157"/>
      <c r="L136" s="157">
        <v>12.08</v>
      </c>
      <c r="M136" s="157">
        <v>131.15</v>
      </c>
      <c r="N136" s="157">
        <v>27.4</v>
      </c>
      <c r="O136" s="157"/>
      <c r="P136" s="157"/>
      <c r="Q136" s="157"/>
      <c r="R136" s="157">
        <v>10.37</v>
      </c>
      <c r="S136" s="157"/>
      <c r="T136" s="157">
        <v>1.05</v>
      </c>
      <c r="U136" s="157">
        <v>3.27</v>
      </c>
      <c r="V136" s="157">
        <v>0.73</v>
      </c>
      <c r="W136" s="157"/>
      <c r="X136" s="157"/>
      <c r="Y136" s="157"/>
      <c r="Z136" s="157"/>
      <c r="AA136" s="157"/>
      <c r="AB136" s="157">
        <v>6.8</v>
      </c>
      <c r="AC136" s="151">
        <v>52.08</v>
      </c>
      <c r="AD136" s="157"/>
      <c r="AE136" s="157"/>
      <c r="AF136" s="157"/>
      <c r="AG136" s="157">
        <v>28.85</v>
      </c>
      <c r="AH136" s="157"/>
      <c r="AI136" s="157"/>
      <c r="AJ136" s="157"/>
      <c r="AK136" s="157"/>
      <c r="AL136" s="157"/>
      <c r="AM136" s="157"/>
      <c r="AN136" s="157"/>
      <c r="AO136" s="157"/>
      <c r="AP136" s="157">
        <v>1.41</v>
      </c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1"/>
      <c r="BP136" s="157"/>
      <c r="BQ136" s="157"/>
      <c r="BR136" s="157"/>
      <c r="BS136" s="152">
        <f t="shared" si="6"/>
        <v>275.19000000000011</v>
      </c>
      <c r="BT136" s="153">
        <v>3846.16</v>
      </c>
      <c r="BU136" s="153"/>
      <c r="BV136" s="153"/>
      <c r="BW136" s="153"/>
      <c r="BX136" s="153">
        <f t="shared" si="7"/>
        <v>3846.16</v>
      </c>
      <c r="BY136" s="153">
        <f t="shared" si="8"/>
        <v>6.6771810207820277</v>
      </c>
      <c r="BZ136" s="154"/>
      <c r="CA136" s="112"/>
      <c r="CB136" s="112"/>
      <c r="CC136" s="118"/>
    </row>
    <row r="137" spans="1:81" ht="57.75" customHeight="1">
      <c r="A137" s="19" t="s">
        <v>44</v>
      </c>
      <c r="B137" s="20" t="s">
        <v>145</v>
      </c>
      <c r="C137" s="139" t="s">
        <v>169</v>
      </c>
      <c r="D137" s="21">
        <v>78026</v>
      </c>
      <c r="E137" s="127">
        <v>3374</v>
      </c>
      <c r="F137" s="200" t="s">
        <v>554</v>
      </c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152">
        <f t="shared" si="6"/>
        <v>0</v>
      </c>
      <c r="BT137" s="153">
        <v>186.24</v>
      </c>
      <c r="BU137" s="153"/>
      <c r="BV137" s="153"/>
      <c r="BW137" s="153"/>
      <c r="BX137" s="153">
        <f t="shared" si="7"/>
        <v>186.24</v>
      </c>
      <c r="BY137" s="153">
        <f t="shared" si="8"/>
        <v>0</v>
      </c>
      <c r="BZ137" s="154"/>
      <c r="CA137" s="112"/>
      <c r="CB137" s="112"/>
      <c r="CC137" s="118"/>
    </row>
    <row r="138" spans="1:81" ht="69.75" customHeight="1">
      <c r="A138" s="10" t="s">
        <v>44</v>
      </c>
      <c r="B138" s="11" t="s">
        <v>145</v>
      </c>
      <c r="C138" s="141" t="s">
        <v>170</v>
      </c>
      <c r="D138" s="9">
        <v>78027</v>
      </c>
      <c r="E138" s="127">
        <v>251</v>
      </c>
      <c r="F138" s="150"/>
      <c r="G138" s="159"/>
      <c r="H138" s="159"/>
      <c r="I138" s="159">
        <v>8.77</v>
      </c>
      <c r="J138" s="159"/>
      <c r="K138" s="159"/>
      <c r="L138" s="159">
        <v>7.2450000000000001</v>
      </c>
      <c r="M138" s="159"/>
      <c r="N138" s="159"/>
      <c r="O138" s="159"/>
      <c r="P138" s="159"/>
      <c r="Q138" s="159"/>
      <c r="R138" s="159">
        <v>0.97599999999999998</v>
      </c>
      <c r="S138" s="159"/>
      <c r="T138" s="159">
        <v>7.8E-2</v>
      </c>
      <c r="U138" s="159">
        <v>0.32900000000000001</v>
      </c>
      <c r="V138" s="159">
        <v>0.60899999999999999</v>
      </c>
      <c r="W138" s="159"/>
      <c r="X138" s="159"/>
      <c r="Y138" s="159"/>
      <c r="Z138" s="159">
        <v>2.7690000000000001</v>
      </c>
      <c r="AA138" s="159"/>
      <c r="AB138" s="159"/>
      <c r="AC138" s="151">
        <v>3.21</v>
      </c>
      <c r="AD138" s="159"/>
      <c r="AE138" s="159"/>
      <c r="AF138" s="159"/>
      <c r="AG138" s="159">
        <v>14.21</v>
      </c>
      <c r="AH138" s="159"/>
      <c r="AI138" s="159"/>
      <c r="AJ138" s="159"/>
      <c r="AK138" s="159"/>
      <c r="AL138" s="159"/>
      <c r="AM138" s="159"/>
      <c r="AN138" s="159"/>
      <c r="AO138" s="159"/>
      <c r="AP138" s="159">
        <v>0.55000000000000004</v>
      </c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1"/>
      <c r="BP138" s="159"/>
      <c r="BQ138" s="159"/>
      <c r="BR138" s="159"/>
      <c r="BS138" s="152">
        <f t="shared" si="6"/>
        <v>38.745999999999995</v>
      </c>
      <c r="BT138" s="153">
        <v>22.768999999999998</v>
      </c>
      <c r="BU138" s="153"/>
      <c r="BV138" s="153"/>
      <c r="BW138" s="153"/>
      <c r="BX138" s="153">
        <f t="shared" si="7"/>
        <v>22.768999999999998</v>
      </c>
      <c r="BY138" s="153">
        <f t="shared" si="8"/>
        <v>62.986263512964314</v>
      </c>
      <c r="BZ138" s="154"/>
      <c r="CA138" s="112"/>
      <c r="CB138" s="112"/>
      <c r="CC138" s="118"/>
    </row>
    <row r="139" spans="1:81" ht="63" customHeight="1">
      <c r="A139" s="22" t="s">
        <v>44</v>
      </c>
      <c r="B139" s="23" t="s">
        <v>145</v>
      </c>
      <c r="C139" s="139" t="s">
        <v>455</v>
      </c>
      <c r="D139" s="24">
        <v>78028</v>
      </c>
      <c r="E139" s="127">
        <v>2562</v>
      </c>
      <c r="F139" s="200" t="s">
        <v>554</v>
      </c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152">
        <f t="shared" si="6"/>
        <v>0</v>
      </c>
      <c r="BT139" s="153">
        <v>79.78</v>
      </c>
      <c r="BU139" s="153"/>
      <c r="BV139" s="153"/>
      <c r="BW139" s="153"/>
      <c r="BX139" s="153">
        <f t="shared" si="7"/>
        <v>79.78</v>
      </c>
      <c r="BY139" s="153">
        <f t="shared" si="8"/>
        <v>0</v>
      </c>
      <c r="BZ139" s="154"/>
      <c r="CA139" s="112"/>
      <c r="CB139" s="112"/>
      <c r="CC139" s="118"/>
    </row>
    <row r="140" spans="1:81" ht="61.5" customHeight="1">
      <c r="A140" s="10" t="s">
        <v>44</v>
      </c>
      <c r="B140" s="11" t="s">
        <v>145</v>
      </c>
      <c r="C140" s="140" t="s">
        <v>171</v>
      </c>
      <c r="D140" s="12">
        <v>78029</v>
      </c>
      <c r="E140" s="127">
        <v>18355</v>
      </c>
      <c r="F140" s="150"/>
      <c r="G140" s="153"/>
      <c r="H140" s="153"/>
      <c r="I140" s="152"/>
      <c r="J140" s="152"/>
      <c r="K140" s="152">
        <v>146.96</v>
      </c>
      <c r="L140" s="152">
        <v>70.88</v>
      </c>
      <c r="M140" s="152">
        <v>94.6</v>
      </c>
      <c r="N140" s="159">
        <v>0.84</v>
      </c>
      <c r="O140" s="157">
        <v>2.3199999999999998</v>
      </c>
      <c r="P140" s="152"/>
      <c r="Q140" s="152"/>
      <c r="R140" s="157">
        <v>10.1</v>
      </c>
      <c r="S140" s="152"/>
      <c r="T140" s="152"/>
      <c r="U140" s="152"/>
      <c r="V140" s="152"/>
      <c r="W140" s="152"/>
      <c r="X140" s="152"/>
      <c r="Y140" s="152"/>
      <c r="Z140" s="152">
        <v>28.32</v>
      </c>
      <c r="AA140" s="152"/>
      <c r="AB140" s="152"/>
      <c r="AC140" s="151">
        <v>224.6</v>
      </c>
      <c r="AD140" s="152"/>
      <c r="AE140" s="152"/>
      <c r="AF140" s="152"/>
      <c r="AG140" s="152">
        <v>82.36</v>
      </c>
      <c r="AH140" s="159"/>
      <c r="AI140" s="152">
        <v>0.14000000000000001</v>
      </c>
      <c r="AJ140" s="152"/>
      <c r="AK140" s="152"/>
      <c r="AL140" s="152"/>
      <c r="AM140" s="152"/>
      <c r="AN140" s="152"/>
      <c r="AO140" s="152"/>
      <c r="AP140" s="152"/>
      <c r="AQ140" s="152"/>
      <c r="AR140" s="160"/>
      <c r="AS140" s="160"/>
      <c r="AT140" s="160"/>
      <c r="AU140" s="161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51"/>
      <c r="BP140" s="160"/>
      <c r="BQ140" s="160"/>
      <c r="BR140" s="160"/>
      <c r="BS140" s="152">
        <f t="shared" si="6"/>
        <v>661.12</v>
      </c>
      <c r="BT140" s="153">
        <v>7787.05</v>
      </c>
      <c r="BU140" s="153"/>
      <c r="BV140" s="153"/>
      <c r="BW140" s="153"/>
      <c r="BX140" s="153">
        <f t="shared" si="7"/>
        <v>7787.05</v>
      </c>
      <c r="BY140" s="153">
        <f t="shared" si="8"/>
        <v>7.8256001003767688</v>
      </c>
      <c r="BZ140" s="165"/>
      <c r="CA140" s="112"/>
      <c r="CB140" s="112"/>
      <c r="CC140" s="118"/>
    </row>
    <row r="141" spans="1:81" ht="65.25" customHeight="1">
      <c r="A141" s="25" t="s">
        <v>44</v>
      </c>
      <c r="B141" s="26" t="s">
        <v>145</v>
      </c>
      <c r="C141" s="140" t="s">
        <v>172</v>
      </c>
      <c r="D141" s="27">
        <v>78030</v>
      </c>
      <c r="E141" s="127">
        <v>2932</v>
      </c>
      <c r="F141" s="150"/>
      <c r="G141" s="156"/>
      <c r="H141" s="156"/>
      <c r="I141" s="152">
        <v>203.18</v>
      </c>
      <c r="J141" s="152"/>
      <c r="K141" s="152"/>
      <c r="L141" s="152">
        <v>69.03</v>
      </c>
      <c r="M141" s="152"/>
      <c r="N141" s="152">
        <v>45.12</v>
      </c>
      <c r="O141" s="158"/>
      <c r="P141" s="152"/>
      <c r="Q141" s="152"/>
      <c r="R141" s="157">
        <v>5.38</v>
      </c>
      <c r="S141" s="152"/>
      <c r="T141" s="152">
        <v>0.52400000000000002</v>
      </c>
      <c r="U141" s="152">
        <v>0.20799999999999999</v>
      </c>
      <c r="V141" s="152"/>
      <c r="W141" s="152"/>
      <c r="X141" s="152"/>
      <c r="Y141" s="152"/>
      <c r="Z141" s="152"/>
      <c r="AA141" s="152"/>
      <c r="AB141" s="152"/>
      <c r="AC141" s="151">
        <v>26.87</v>
      </c>
      <c r="AD141" s="152"/>
      <c r="AE141" s="152"/>
      <c r="AF141" s="152"/>
      <c r="AG141" s="152">
        <v>74.319999999999993</v>
      </c>
      <c r="AH141" s="159"/>
      <c r="AI141" s="152">
        <v>0.08</v>
      </c>
      <c r="AJ141" s="152"/>
      <c r="AK141" s="152"/>
      <c r="AL141" s="152"/>
      <c r="AM141" s="152"/>
      <c r="AN141" s="152"/>
      <c r="AO141" s="152"/>
      <c r="AP141" s="152"/>
      <c r="AQ141" s="152"/>
      <c r="AR141" s="160"/>
      <c r="AS141" s="160"/>
      <c r="AT141" s="160"/>
      <c r="AU141" s="161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51"/>
      <c r="BP141" s="160"/>
      <c r="BQ141" s="160"/>
      <c r="BR141" s="160"/>
      <c r="BS141" s="152">
        <f t="shared" si="6"/>
        <v>424.71200000000005</v>
      </c>
      <c r="BT141" s="153">
        <v>406.3</v>
      </c>
      <c r="BU141" s="153"/>
      <c r="BV141" s="153"/>
      <c r="BW141" s="153"/>
      <c r="BX141" s="153">
        <f t="shared" si="7"/>
        <v>406.3</v>
      </c>
      <c r="BY141" s="153">
        <f t="shared" si="8"/>
        <v>51.107805904126536</v>
      </c>
      <c r="BZ141" s="154"/>
      <c r="CA141" s="112"/>
      <c r="CB141" s="112"/>
      <c r="CC141" s="118"/>
    </row>
    <row r="142" spans="1:81" ht="70.5" customHeight="1">
      <c r="A142" s="28" t="s">
        <v>44</v>
      </c>
      <c r="B142" s="29" t="s">
        <v>145</v>
      </c>
      <c r="C142" s="140" t="s">
        <v>173</v>
      </c>
      <c r="D142" s="30">
        <v>78031</v>
      </c>
      <c r="E142" s="127">
        <v>9844</v>
      </c>
      <c r="F142" s="150"/>
      <c r="G142" s="156"/>
      <c r="H142" s="156"/>
      <c r="I142" s="152">
        <v>1312.4</v>
      </c>
      <c r="J142" s="152"/>
      <c r="K142" s="152">
        <v>89.66</v>
      </c>
      <c r="L142" s="152">
        <v>428.76</v>
      </c>
      <c r="M142" s="152"/>
      <c r="N142" s="159">
        <v>91.6</v>
      </c>
      <c r="O142" s="158"/>
      <c r="P142" s="152"/>
      <c r="Q142" s="152"/>
      <c r="R142" s="157">
        <v>10.7</v>
      </c>
      <c r="S142" s="152"/>
      <c r="T142" s="152">
        <v>3.8069999999999999</v>
      </c>
      <c r="U142" s="152">
        <v>1.712</v>
      </c>
      <c r="V142" s="152">
        <v>0.27</v>
      </c>
      <c r="W142" s="152">
        <v>5.0000000000000001E-3</v>
      </c>
      <c r="X142" s="152"/>
      <c r="Y142" s="152"/>
      <c r="Z142" s="163"/>
      <c r="AA142" s="152"/>
      <c r="AB142" s="152"/>
      <c r="AC142" s="151">
        <v>102.88</v>
      </c>
      <c r="AD142" s="152"/>
      <c r="AE142" s="152"/>
      <c r="AF142" s="152"/>
      <c r="AG142" s="152">
        <v>478.02</v>
      </c>
      <c r="AH142" s="159"/>
      <c r="AI142" s="152">
        <v>0.13500000000000001</v>
      </c>
      <c r="AJ142" s="152"/>
      <c r="AK142" s="152"/>
      <c r="AL142" s="152">
        <v>7.6999999999999999E-2</v>
      </c>
      <c r="AM142" s="152"/>
      <c r="AN142" s="152"/>
      <c r="AO142" s="152"/>
      <c r="AP142" s="152">
        <v>3.1</v>
      </c>
      <c r="AQ142" s="152"/>
      <c r="AR142" s="160"/>
      <c r="AS142" s="160"/>
      <c r="AT142" s="160"/>
      <c r="AU142" s="161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52"/>
      <c r="BH142" s="160"/>
      <c r="BI142" s="160"/>
      <c r="BJ142" s="160"/>
      <c r="BK142" s="160"/>
      <c r="BL142" s="160"/>
      <c r="BM142" s="160"/>
      <c r="BN142" s="160"/>
      <c r="BO142" s="151"/>
      <c r="BP142" s="160"/>
      <c r="BQ142" s="160"/>
      <c r="BR142" s="160"/>
      <c r="BS142" s="152">
        <f t="shared" si="6"/>
        <v>2523.1260000000007</v>
      </c>
      <c r="BT142" s="153">
        <v>819.8</v>
      </c>
      <c r="BU142" s="153"/>
      <c r="BV142" s="153"/>
      <c r="BW142" s="153"/>
      <c r="BX142" s="153">
        <f t="shared" si="7"/>
        <v>819.8</v>
      </c>
      <c r="BY142" s="153">
        <f t="shared" si="8"/>
        <v>75.476573516733552</v>
      </c>
      <c r="BZ142" s="154"/>
      <c r="CA142" s="112"/>
      <c r="CB142" s="112"/>
      <c r="CC142" s="118"/>
    </row>
    <row r="143" spans="1:81" ht="69" customHeight="1">
      <c r="A143" s="10" t="s">
        <v>44</v>
      </c>
      <c r="B143" s="11" t="s">
        <v>145</v>
      </c>
      <c r="C143" s="139" t="s">
        <v>174</v>
      </c>
      <c r="D143" s="12">
        <v>78032</v>
      </c>
      <c r="E143" s="127">
        <v>291</v>
      </c>
      <c r="F143" s="200" t="s">
        <v>554</v>
      </c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152">
        <f t="shared" si="6"/>
        <v>0</v>
      </c>
      <c r="BT143" s="153">
        <v>75.62</v>
      </c>
      <c r="BU143" s="153"/>
      <c r="BV143" s="153"/>
      <c r="BW143" s="153"/>
      <c r="BX143" s="153">
        <f t="shared" si="7"/>
        <v>75.62</v>
      </c>
      <c r="BY143" s="153">
        <f t="shared" si="8"/>
        <v>0</v>
      </c>
      <c r="BZ143" s="154"/>
      <c r="CA143" s="112"/>
      <c r="CB143" s="112"/>
      <c r="CC143" s="118"/>
    </row>
    <row r="144" spans="1:81" ht="72" customHeight="1">
      <c r="A144" s="10" t="s">
        <v>44</v>
      </c>
      <c r="B144" s="11" t="s">
        <v>145</v>
      </c>
      <c r="C144" s="140" t="s">
        <v>175</v>
      </c>
      <c r="D144" s="9">
        <v>78033</v>
      </c>
      <c r="E144" s="127">
        <v>22160</v>
      </c>
      <c r="F144" s="150">
        <v>1397</v>
      </c>
      <c r="G144" s="152">
        <v>277.08</v>
      </c>
      <c r="H144" s="152"/>
      <c r="I144" s="152">
        <v>1720.8</v>
      </c>
      <c r="J144" s="152"/>
      <c r="K144" s="152">
        <v>221.68</v>
      </c>
      <c r="L144" s="152">
        <v>432.827</v>
      </c>
      <c r="M144" s="152"/>
      <c r="N144" s="152">
        <v>297.58</v>
      </c>
      <c r="O144" s="152"/>
      <c r="P144" s="152"/>
      <c r="Q144" s="152">
        <v>3.14</v>
      </c>
      <c r="R144" s="152">
        <v>67.45</v>
      </c>
      <c r="S144" s="152"/>
      <c r="T144" s="152">
        <v>5.45</v>
      </c>
      <c r="U144" s="152">
        <v>22.47</v>
      </c>
      <c r="V144" s="152">
        <v>16.899999999999999</v>
      </c>
      <c r="W144" s="152">
        <v>0.38100000000000001</v>
      </c>
      <c r="X144" s="152"/>
      <c r="Y144" s="152">
        <v>4</v>
      </c>
      <c r="Z144" s="152"/>
      <c r="AA144" s="152"/>
      <c r="AB144" s="152"/>
      <c r="AC144" s="151">
        <v>201.72</v>
      </c>
      <c r="AD144" s="152"/>
      <c r="AE144" s="152"/>
      <c r="AF144" s="152"/>
      <c r="AG144" s="152">
        <v>1097.1400000000001</v>
      </c>
      <c r="AH144" s="152">
        <v>0.41</v>
      </c>
      <c r="AI144" s="152"/>
      <c r="AJ144" s="152"/>
      <c r="AK144" s="152"/>
      <c r="AL144" s="152">
        <v>0.26</v>
      </c>
      <c r="AM144" s="152"/>
      <c r="AN144" s="152"/>
      <c r="AO144" s="152"/>
      <c r="AP144" s="152">
        <v>4.53</v>
      </c>
      <c r="AQ144" s="152"/>
      <c r="AR144" s="152"/>
      <c r="AS144" s="152"/>
      <c r="AT144" s="152">
        <v>0.1</v>
      </c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1"/>
      <c r="BP144" s="152"/>
      <c r="BQ144" s="152"/>
      <c r="BR144" s="152"/>
      <c r="BS144" s="152">
        <f t="shared" si="6"/>
        <v>4373.9179999999988</v>
      </c>
      <c r="BT144" s="153">
        <v>3947.52</v>
      </c>
      <c r="BU144" s="153"/>
      <c r="BV144" s="153"/>
      <c r="BW144" s="153"/>
      <c r="BX144" s="153">
        <f t="shared" si="7"/>
        <v>3947.52</v>
      </c>
      <c r="BY144" s="153">
        <f t="shared" si="8"/>
        <v>52.562045165751393</v>
      </c>
      <c r="BZ144" s="165"/>
      <c r="CA144" s="112"/>
      <c r="CB144" s="112"/>
      <c r="CC144" s="118"/>
    </row>
    <row r="145" spans="1:81" ht="63" customHeight="1">
      <c r="A145" s="31" t="s">
        <v>44</v>
      </c>
      <c r="B145" s="32" t="s">
        <v>145</v>
      </c>
      <c r="C145" s="140" t="s">
        <v>176</v>
      </c>
      <c r="D145" s="33">
        <v>78034</v>
      </c>
      <c r="E145" s="127">
        <v>2763</v>
      </c>
      <c r="F145" s="150"/>
      <c r="G145" s="152"/>
      <c r="H145" s="152"/>
      <c r="I145" s="152">
        <v>241.36</v>
      </c>
      <c r="J145" s="152"/>
      <c r="K145" s="152">
        <v>91.38</v>
      </c>
      <c r="L145" s="152">
        <v>60.76</v>
      </c>
      <c r="M145" s="152"/>
      <c r="N145" s="152">
        <v>51.9</v>
      </c>
      <c r="O145" s="152"/>
      <c r="P145" s="152"/>
      <c r="Q145" s="152"/>
      <c r="R145" s="152">
        <v>13.99</v>
      </c>
      <c r="S145" s="152"/>
      <c r="T145" s="152">
        <v>0.25</v>
      </c>
      <c r="U145" s="152">
        <v>0.11</v>
      </c>
      <c r="V145" s="163"/>
      <c r="W145" s="152">
        <v>5.0000000000000001E-3</v>
      </c>
      <c r="X145" s="152"/>
      <c r="Y145" s="152"/>
      <c r="Z145" s="152"/>
      <c r="AA145" s="152"/>
      <c r="AB145" s="152"/>
      <c r="AC145" s="151">
        <v>44.93</v>
      </c>
      <c r="AD145" s="152"/>
      <c r="AE145" s="152"/>
      <c r="AF145" s="152"/>
      <c r="AG145" s="152">
        <v>74.33</v>
      </c>
      <c r="AH145" s="152"/>
      <c r="AI145" s="152">
        <v>9.5000000000000001E-2</v>
      </c>
      <c r="AJ145" s="152"/>
      <c r="AK145" s="152"/>
      <c r="AL145" s="152">
        <v>3.5000000000000003E-2</v>
      </c>
      <c r="AM145" s="152"/>
      <c r="AN145" s="152"/>
      <c r="AO145" s="152"/>
      <c r="AP145" s="152">
        <v>1.1299999999999999</v>
      </c>
      <c r="AQ145" s="152"/>
      <c r="AR145" s="152"/>
      <c r="AS145" s="152"/>
      <c r="AT145" s="152">
        <v>0.09</v>
      </c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1"/>
      <c r="BP145" s="152"/>
      <c r="BQ145" s="152"/>
      <c r="BR145" s="152"/>
      <c r="BS145" s="152">
        <f t="shared" si="6"/>
        <v>580.36500000000001</v>
      </c>
      <c r="BT145" s="153">
        <v>365.55</v>
      </c>
      <c r="BU145" s="153"/>
      <c r="BV145" s="153"/>
      <c r="BW145" s="153"/>
      <c r="BX145" s="153">
        <f t="shared" si="7"/>
        <v>365.55</v>
      </c>
      <c r="BY145" s="153">
        <f t="shared" si="8"/>
        <v>61.354878609600227</v>
      </c>
      <c r="BZ145" s="154"/>
      <c r="CA145" s="112"/>
      <c r="CB145" s="112"/>
      <c r="CC145" s="118"/>
    </row>
    <row r="146" spans="1:81" ht="60" customHeight="1">
      <c r="A146" s="103" t="s">
        <v>44</v>
      </c>
      <c r="B146" s="104" t="s">
        <v>145</v>
      </c>
      <c r="C146" s="140" t="s">
        <v>550</v>
      </c>
      <c r="D146" s="105">
        <v>78035</v>
      </c>
      <c r="E146" s="127">
        <v>493</v>
      </c>
      <c r="F146" s="169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52">
        <f t="shared" si="6"/>
        <v>0</v>
      </c>
      <c r="BT146" s="153"/>
      <c r="BU146" s="153"/>
      <c r="BV146" s="153"/>
      <c r="BW146" s="153"/>
      <c r="BX146" s="153">
        <f t="shared" si="7"/>
        <v>0</v>
      </c>
      <c r="BY146" s="153" t="e">
        <f t="shared" si="8"/>
        <v>#DIV/0!</v>
      </c>
      <c r="BZ146" s="154"/>
      <c r="CA146" s="112"/>
      <c r="CB146" s="112"/>
      <c r="CC146" s="118"/>
    </row>
    <row r="147" spans="1:81" ht="60.75" customHeight="1">
      <c r="A147" s="10" t="s">
        <v>44</v>
      </c>
      <c r="B147" s="11" t="s">
        <v>145</v>
      </c>
      <c r="C147" s="140" t="s">
        <v>177</v>
      </c>
      <c r="D147" s="12">
        <v>78036</v>
      </c>
      <c r="E147" s="127">
        <v>2362</v>
      </c>
      <c r="F147" s="150"/>
      <c r="G147" s="156"/>
      <c r="H147" s="156"/>
      <c r="I147" s="152"/>
      <c r="J147" s="152"/>
      <c r="K147" s="152"/>
      <c r="L147" s="152"/>
      <c r="M147" s="152"/>
      <c r="N147" s="159"/>
      <c r="O147" s="158"/>
      <c r="P147" s="152"/>
      <c r="Q147" s="152"/>
      <c r="R147" s="157">
        <v>0.61</v>
      </c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1">
        <v>2.2200000000000002</v>
      </c>
      <c r="AD147" s="152"/>
      <c r="AE147" s="152"/>
      <c r="AF147" s="152"/>
      <c r="AG147" s="152"/>
      <c r="AH147" s="159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60"/>
      <c r="AS147" s="160"/>
      <c r="AT147" s="160"/>
      <c r="AU147" s="161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51"/>
      <c r="BP147" s="160"/>
      <c r="BQ147" s="160"/>
      <c r="BR147" s="160"/>
      <c r="BS147" s="152">
        <f t="shared" si="6"/>
        <v>2.83</v>
      </c>
      <c r="BT147" s="153">
        <v>693.18</v>
      </c>
      <c r="BU147" s="153"/>
      <c r="BV147" s="153"/>
      <c r="BW147" s="153"/>
      <c r="BX147" s="153">
        <f t="shared" si="7"/>
        <v>693.18</v>
      </c>
      <c r="BY147" s="153">
        <f t="shared" si="8"/>
        <v>0.40660335340009485</v>
      </c>
      <c r="BZ147" s="154"/>
      <c r="CA147" s="112"/>
      <c r="CB147" s="112"/>
      <c r="CC147" s="118"/>
    </row>
    <row r="148" spans="1:81" ht="59.25" customHeight="1">
      <c r="A148" s="34" t="s">
        <v>44</v>
      </c>
      <c r="B148" s="35" t="s">
        <v>145</v>
      </c>
      <c r="C148" s="140" t="s">
        <v>178</v>
      </c>
      <c r="D148" s="36">
        <v>78037</v>
      </c>
      <c r="E148" s="127">
        <v>3157</v>
      </c>
      <c r="F148" s="150"/>
      <c r="G148" s="156"/>
      <c r="H148" s="156"/>
      <c r="I148" s="152">
        <v>356.42</v>
      </c>
      <c r="J148" s="152"/>
      <c r="K148" s="152"/>
      <c r="L148" s="152">
        <v>84.56</v>
      </c>
      <c r="M148" s="152"/>
      <c r="N148" s="159"/>
      <c r="O148" s="158"/>
      <c r="P148" s="152"/>
      <c r="Q148" s="152"/>
      <c r="R148" s="157">
        <v>8.61</v>
      </c>
      <c r="S148" s="152"/>
      <c r="T148" s="152"/>
      <c r="U148" s="152"/>
      <c r="V148" s="152"/>
      <c r="W148" s="152"/>
      <c r="X148" s="152"/>
      <c r="Y148" s="152"/>
      <c r="Z148" s="163"/>
      <c r="AA148" s="163"/>
      <c r="AB148" s="152"/>
      <c r="AC148" s="151">
        <v>24</v>
      </c>
      <c r="AD148" s="152"/>
      <c r="AE148" s="152"/>
      <c r="AF148" s="152"/>
      <c r="AG148" s="152">
        <v>173.26</v>
      </c>
      <c r="AH148" s="159"/>
      <c r="AI148" s="152">
        <v>0.105</v>
      </c>
      <c r="AJ148" s="152"/>
      <c r="AK148" s="152"/>
      <c r="AL148" s="152"/>
      <c r="AM148" s="152">
        <v>7.0000000000000007E-2</v>
      </c>
      <c r="AN148" s="152"/>
      <c r="AO148" s="152"/>
      <c r="AP148" s="152">
        <v>2.73</v>
      </c>
      <c r="AQ148" s="152"/>
      <c r="AR148" s="160"/>
      <c r="AS148" s="160"/>
      <c r="AT148" s="152">
        <v>0.08</v>
      </c>
      <c r="AU148" s="161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51"/>
      <c r="BP148" s="160"/>
      <c r="BQ148" s="160"/>
      <c r="BR148" s="160"/>
      <c r="BS148" s="152">
        <f t="shared" si="6"/>
        <v>649.83500000000015</v>
      </c>
      <c r="BT148" s="153">
        <v>282.27999999999997</v>
      </c>
      <c r="BU148" s="153"/>
      <c r="BV148" s="153"/>
      <c r="BW148" s="153"/>
      <c r="BX148" s="153">
        <f t="shared" si="7"/>
        <v>282.27999999999997</v>
      </c>
      <c r="BY148" s="153">
        <f t="shared" si="8"/>
        <v>69.716183088996544</v>
      </c>
      <c r="BZ148" s="154"/>
      <c r="CA148" s="112"/>
      <c r="CB148" s="112"/>
      <c r="CC148" s="118"/>
    </row>
    <row r="149" spans="1:81" ht="60" customHeight="1">
      <c r="A149" s="37" t="s">
        <v>44</v>
      </c>
      <c r="B149" s="38" t="s">
        <v>145</v>
      </c>
      <c r="C149" s="140" t="s">
        <v>179</v>
      </c>
      <c r="D149" s="39">
        <v>78038</v>
      </c>
      <c r="E149" s="127">
        <v>818</v>
      </c>
      <c r="F149" s="150"/>
      <c r="G149" s="157"/>
      <c r="H149" s="157"/>
      <c r="I149" s="157">
        <v>33.159999999999997</v>
      </c>
      <c r="J149" s="157"/>
      <c r="K149" s="157"/>
      <c r="L149" s="157">
        <v>1.58</v>
      </c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1"/>
      <c r="AD149" s="157"/>
      <c r="AE149" s="157"/>
      <c r="AF149" s="157"/>
      <c r="AG149" s="157">
        <v>31.06</v>
      </c>
      <c r="AH149" s="157">
        <v>0.04</v>
      </c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1"/>
      <c r="BP149" s="157"/>
      <c r="BQ149" s="157"/>
      <c r="BR149" s="157"/>
      <c r="BS149" s="152">
        <f t="shared" si="6"/>
        <v>65.84</v>
      </c>
      <c r="BT149" s="153">
        <v>39.119999999999997</v>
      </c>
      <c r="BU149" s="153"/>
      <c r="BV149" s="153"/>
      <c r="BW149" s="153"/>
      <c r="BX149" s="153">
        <f t="shared" si="7"/>
        <v>39.119999999999997</v>
      </c>
      <c r="BY149" s="153">
        <f t="shared" si="8"/>
        <v>62.728658536585371</v>
      </c>
      <c r="BZ149" s="154"/>
      <c r="CA149" s="112"/>
      <c r="CB149" s="112"/>
      <c r="CC149" s="118"/>
    </row>
    <row r="150" spans="1:81" ht="54.75" customHeight="1">
      <c r="A150" s="40" t="s">
        <v>44</v>
      </c>
      <c r="B150" s="41" t="s">
        <v>145</v>
      </c>
      <c r="C150" s="139" t="s">
        <v>180</v>
      </c>
      <c r="D150" s="42">
        <v>78039</v>
      </c>
      <c r="E150" s="127">
        <v>1388</v>
      </c>
      <c r="F150" s="200" t="s">
        <v>554</v>
      </c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152">
        <f t="shared" si="6"/>
        <v>0</v>
      </c>
      <c r="BT150" s="153">
        <v>122.36</v>
      </c>
      <c r="BU150" s="153"/>
      <c r="BV150" s="153"/>
      <c r="BW150" s="153"/>
      <c r="BX150" s="153">
        <f t="shared" si="7"/>
        <v>122.36</v>
      </c>
      <c r="BY150" s="153">
        <f t="shared" si="8"/>
        <v>0</v>
      </c>
      <c r="BZ150" s="154"/>
      <c r="CA150" s="112"/>
      <c r="CB150" s="112"/>
      <c r="CC150" s="118"/>
    </row>
    <row r="151" spans="1:81" ht="63.75" customHeight="1">
      <c r="A151" s="10" t="s">
        <v>44</v>
      </c>
      <c r="B151" s="11" t="s">
        <v>145</v>
      </c>
      <c r="C151" s="140" t="s">
        <v>181</v>
      </c>
      <c r="D151" s="9">
        <v>78040</v>
      </c>
      <c r="E151" s="127">
        <v>10112</v>
      </c>
      <c r="F151" s="150"/>
      <c r="G151" s="156"/>
      <c r="H151" s="156"/>
      <c r="I151" s="152">
        <v>191.68</v>
      </c>
      <c r="J151" s="152"/>
      <c r="K151" s="152">
        <v>11.08</v>
      </c>
      <c r="L151" s="152">
        <v>92.614999999999995</v>
      </c>
      <c r="M151" s="152">
        <v>54.34</v>
      </c>
      <c r="N151" s="159">
        <v>3.96</v>
      </c>
      <c r="O151" s="158"/>
      <c r="P151" s="152"/>
      <c r="Q151" s="152"/>
      <c r="R151" s="157">
        <v>8.44</v>
      </c>
      <c r="S151" s="152"/>
      <c r="T151" s="152">
        <v>3.18</v>
      </c>
      <c r="U151" s="152"/>
      <c r="V151" s="152"/>
      <c r="W151" s="152"/>
      <c r="X151" s="152"/>
      <c r="Y151" s="152"/>
      <c r="Z151" s="152">
        <v>12.42</v>
      </c>
      <c r="AA151" s="152"/>
      <c r="AB151" s="152"/>
      <c r="AC151" s="151">
        <v>122.6</v>
      </c>
      <c r="AD151" s="152"/>
      <c r="AE151" s="152"/>
      <c r="AF151" s="152"/>
      <c r="AG151" s="152">
        <v>92.99</v>
      </c>
      <c r="AH151" s="159"/>
      <c r="AI151" s="152">
        <v>0.33400000000000002</v>
      </c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1"/>
      <c r="BP151" s="152"/>
      <c r="BQ151" s="152"/>
      <c r="BR151" s="152">
        <v>4.04</v>
      </c>
      <c r="BS151" s="152">
        <f t="shared" si="6"/>
        <v>597.67899999999997</v>
      </c>
      <c r="BT151" s="153">
        <v>3371.42</v>
      </c>
      <c r="BU151" s="153"/>
      <c r="BV151" s="153"/>
      <c r="BW151" s="153"/>
      <c r="BX151" s="153">
        <f t="shared" si="7"/>
        <v>3371.42</v>
      </c>
      <c r="BY151" s="153">
        <f t="shared" si="8"/>
        <v>15.058304164244833</v>
      </c>
      <c r="BZ151" s="165"/>
      <c r="CA151" s="112"/>
      <c r="CB151" s="112"/>
      <c r="CC151" s="118"/>
    </row>
    <row r="152" spans="1:81" ht="53.25" customHeight="1">
      <c r="A152" s="10" t="s">
        <v>44</v>
      </c>
      <c r="B152" s="11" t="s">
        <v>145</v>
      </c>
      <c r="C152" s="140" t="s">
        <v>182</v>
      </c>
      <c r="D152" s="9">
        <v>78041</v>
      </c>
      <c r="E152" s="127">
        <v>919</v>
      </c>
      <c r="F152" s="150"/>
      <c r="G152" s="152"/>
      <c r="H152" s="152"/>
      <c r="I152" s="152">
        <v>91.61</v>
      </c>
      <c r="J152" s="152"/>
      <c r="K152" s="152"/>
      <c r="L152" s="152"/>
      <c r="M152" s="152">
        <v>29.98</v>
      </c>
      <c r="N152" s="152"/>
      <c r="O152" s="152">
        <v>29.4</v>
      </c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1">
        <v>17.62</v>
      </c>
      <c r="AD152" s="152"/>
      <c r="AE152" s="152"/>
      <c r="AF152" s="152"/>
      <c r="AG152" s="152">
        <v>8.94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1"/>
      <c r="BP152" s="152"/>
      <c r="BQ152" s="152"/>
      <c r="BR152" s="152"/>
      <c r="BS152" s="152">
        <f t="shared" si="6"/>
        <v>177.55</v>
      </c>
      <c r="BT152" s="153">
        <v>45.9</v>
      </c>
      <c r="BU152" s="153"/>
      <c r="BV152" s="153"/>
      <c r="BW152" s="153"/>
      <c r="BX152" s="153">
        <f t="shared" si="7"/>
        <v>45.9</v>
      </c>
      <c r="BY152" s="153">
        <f t="shared" si="8"/>
        <v>79.458491832624745</v>
      </c>
      <c r="BZ152" s="154"/>
      <c r="CA152" s="112"/>
      <c r="CB152" s="112"/>
      <c r="CC152" s="118"/>
    </row>
    <row r="153" spans="1:81" ht="57.75" customHeight="1">
      <c r="A153" s="10" t="s">
        <v>44</v>
      </c>
      <c r="B153" s="11" t="s">
        <v>145</v>
      </c>
      <c r="C153" s="140" t="s">
        <v>183</v>
      </c>
      <c r="D153" s="9">
        <v>78042</v>
      </c>
      <c r="E153" s="127">
        <v>1275</v>
      </c>
      <c r="F153" s="150"/>
      <c r="G153" s="152"/>
      <c r="H153" s="152"/>
      <c r="I153" s="152">
        <v>50.36</v>
      </c>
      <c r="J153" s="152"/>
      <c r="K153" s="152"/>
      <c r="L153" s="152">
        <v>19.579999999999998</v>
      </c>
      <c r="M153" s="152">
        <v>2.96</v>
      </c>
      <c r="N153" s="159"/>
      <c r="O153" s="157"/>
      <c r="P153" s="152"/>
      <c r="Q153" s="152"/>
      <c r="R153" s="158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1">
        <v>55.41</v>
      </c>
      <c r="AD153" s="152"/>
      <c r="AE153" s="152"/>
      <c r="AF153" s="152"/>
      <c r="AG153" s="152">
        <v>88.16</v>
      </c>
      <c r="AH153" s="159"/>
      <c r="AI153" s="152"/>
      <c r="AJ153" s="152"/>
      <c r="AK153" s="152"/>
      <c r="AL153" s="152"/>
      <c r="AM153" s="152"/>
      <c r="AN153" s="152"/>
      <c r="AO153" s="152"/>
      <c r="AP153" s="152">
        <v>1</v>
      </c>
      <c r="AQ153" s="152"/>
      <c r="AR153" s="160"/>
      <c r="AS153" s="160"/>
      <c r="AT153" s="160"/>
      <c r="AU153" s="161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51"/>
      <c r="BP153" s="160"/>
      <c r="BQ153" s="160"/>
      <c r="BR153" s="160"/>
      <c r="BS153" s="152">
        <f t="shared" si="6"/>
        <v>217.47</v>
      </c>
      <c r="BT153" s="153">
        <v>199.22</v>
      </c>
      <c r="BU153" s="153"/>
      <c r="BV153" s="153"/>
      <c r="BW153" s="153"/>
      <c r="BX153" s="153">
        <f t="shared" si="7"/>
        <v>199.22</v>
      </c>
      <c r="BY153" s="153">
        <f t="shared" si="8"/>
        <v>52.189877366867456</v>
      </c>
      <c r="BZ153" s="154"/>
      <c r="CA153" s="112"/>
      <c r="CB153" s="112"/>
      <c r="CC153" s="118"/>
    </row>
    <row r="154" spans="1:81" ht="54" customHeight="1">
      <c r="A154" s="10" t="s">
        <v>44</v>
      </c>
      <c r="B154" s="11" t="s">
        <v>145</v>
      </c>
      <c r="C154" s="141" t="s">
        <v>184</v>
      </c>
      <c r="D154" s="9">
        <v>78043</v>
      </c>
      <c r="E154" s="127">
        <v>1245</v>
      </c>
      <c r="F154" s="150"/>
      <c r="G154" s="152"/>
      <c r="H154" s="152"/>
      <c r="I154" s="152">
        <v>59.29</v>
      </c>
      <c r="J154" s="152"/>
      <c r="K154" s="152"/>
      <c r="L154" s="152">
        <v>34.856000000000002</v>
      </c>
      <c r="M154" s="152"/>
      <c r="N154" s="159"/>
      <c r="O154" s="158"/>
      <c r="P154" s="152"/>
      <c r="Q154" s="152"/>
      <c r="R154" s="157">
        <v>4.6970000000000001</v>
      </c>
      <c r="S154" s="152"/>
      <c r="T154" s="152">
        <v>0.378</v>
      </c>
      <c r="U154" s="152">
        <v>1.5960000000000001</v>
      </c>
      <c r="V154" s="152">
        <v>2.944</v>
      </c>
      <c r="W154" s="152"/>
      <c r="X154" s="152"/>
      <c r="Y154" s="152"/>
      <c r="Z154" s="152">
        <v>18.318000000000001</v>
      </c>
      <c r="AA154" s="163"/>
      <c r="AB154" s="152"/>
      <c r="AC154" s="151">
        <v>15.468999999999999</v>
      </c>
      <c r="AD154" s="152"/>
      <c r="AE154" s="152"/>
      <c r="AF154" s="152"/>
      <c r="AG154" s="152">
        <v>68.311000000000007</v>
      </c>
      <c r="AH154" s="159"/>
      <c r="AI154" s="152">
        <v>0.01</v>
      </c>
      <c r="AJ154" s="152"/>
      <c r="AK154" s="152"/>
      <c r="AL154" s="152">
        <v>0.1</v>
      </c>
      <c r="AM154" s="152"/>
      <c r="AN154" s="152"/>
      <c r="AO154" s="152"/>
      <c r="AP154" s="152">
        <v>0.6</v>
      </c>
      <c r="AQ154" s="152"/>
      <c r="AR154" s="160"/>
      <c r="AS154" s="160"/>
      <c r="AT154" s="152">
        <v>0.01</v>
      </c>
      <c r="AU154" s="161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51"/>
      <c r="BP154" s="160"/>
      <c r="BQ154" s="160"/>
      <c r="BR154" s="160"/>
      <c r="BS154" s="152">
        <f t="shared" si="6"/>
        <v>206.57899999999998</v>
      </c>
      <c r="BT154" s="153">
        <v>92.587999999999994</v>
      </c>
      <c r="BU154" s="153"/>
      <c r="BV154" s="153"/>
      <c r="BW154" s="153"/>
      <c r="BX154" s="153">
        <f t="shared" si="7"/>
        <v>92.587999999999994</v>
      </c>
      <c r="BY154" s="153">
        <f t="shared" si="8"/>
        <v>69.05139938562742</v>
      </c>
      <c r="BZ154" s="154"/>
      <c r="CA154" s="112"/>
      <c r="CB154" s="112"/>
      <c r="CC154" s="118"/>
    </row>
    <row r="155" spans="1:81" ht="63" customHeight="1">
      <c r="A155" s="10" t="s">
        <v>44</v>
      </c>
      <c r="B155" s="11" t="s">
        <v>145</v>
      </c>
      <c r="C155" s="140" t="s">
        <v>185</v>
      </c>
      <c r="D155" s="12">
        <v>78044</v>
      </c>
      <c r="E155" s="127">
        <v>40426</v>
      </c>
      <c r="F155" s="150"/>
      <c r="G155" s="156"/>
      <c r="H155" s="156"/>
      <c r="I155" s="152">
        <v>319.52999999999997</v>
      </c>
      <c r="J155" s="152"/>
      <c r="K155" s="152">
        <v>321.18</v>
      </c>
      <c r="L155" s="152">
        <v>345.5</v>
      </c>
      <c r="M155" s="152">
        <v>1178.96</v>
      </c>
      <c r="N155" s="152">
        <v>347.62</v>
      </c>
      <c r="O155" s="158"/>
      <c r="P155" s="152"/>
      <c r="Q155" s="152"/>
      <c r="R155" s="157">
        <v>12.24</v>
      </c>
      <c r="S155" s="152"/>
      <c r="T155" s="152">
        <v>18.41</v>
      </c>
      <c r="U155" s="152">
        <v>28.7</v>
      </c>
      <c r="V155" s="152">
        <v>9.43</v>
      </c>
      <c r="W155" s="152"/>
      <c r="X155" s="152"/>
      <c r="Y155" s="152"/>
      <c r="Z155" s="152">
        <v>34.96</v>
      </c>
      <c r="AA155" s="152"/>
      <c r="AB155" s="152"/>
      <c r="AC155" s="151">
        <v>524.16</v>
      </c>
      <c r="AD155" s="152"/>
      <c r="AE155" s="152"/>
      <c r="AF155" s="152"/>
      <c r="AG155" s="152">
        <v>424.8</v>
      </c>
      <c r="AH155" s="159"/>
      <c r="AI155" s="152">
        <v>0.86</v>
      </c>
      <c r="AJ155" s="152">
        <v>0.18</v>
      </c>
      <c r="AK155" s="152"/>
      <c r="AL155" s="152">
        <v>0.32</v>
      </c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1"/>
      <c r="BP155" s="152"/>
      <c r="BQ155" s="152"/>
      <c r="BR155" s="152"/>
      <c r="BS155" s="152">
        <f t="shared" si="6"/>
        <v>3566.8499999999995</v>
      </c>
      <c r="BT155" s="153">
        <v>16696.939999999999</v>
      </c>
      <c r="BU155" s="153"/>
      <c r="BV155" s="153"/>
      <c r="BW155" s="153"/>
      <c r="BX155" s="153">
        <f t="shared" si="7"/>
        <v>16696.939999999999</v>
      </c>
      <c r="BY155" s="153">
        <f t="shared" si="8"/>
        <v>17.602087269952953</v>
      </c>
      <c r="BZ155" s="165"/>
      <c r="CA155" s="112"/>
      <c r="CB155" s="112"/>
      <c r="CC155" s="118"/>
    </row>
    <row r="156" spans="1:81" ht="63.75" customHeight="1">
      <c r="A156" s="43" t="s">
        <v>44</v>
      </c>
      <c r="B156" s="44" t="s">
        <v>145</v>
      </c>
      <c r="C156" s="140" t="s">
        <v>186</v>
      </c>
      <c r="D156" s="45">
        <v>78045</v>
      </c>
      <c r="E156" s="127">
        <v>67563</v>
      </c>
      <c r="F156" s="150"/>
      <c r="G156" s="152"/>
      <c r="H156" s="152"/>
      <c r="I156" s="152">
        <v>6815.8</v>
      </c>
      <c r="J156" s="152"/>
      <c r="K156" s="152">
        <v>539.72</v>
      </c>
      <c r="L156" s="152">
        <v>2138.98</v>
      </c>
      <c r="M156" s="152">
        <v>1209.94</v>
      </c>
      <c r="N156" s="152">
        <v>1322.36</v>
      </c>
      <c r="O156" s="152">
        <v>6.6470000000000002</v>
      </c>
      <c r="P156" s="152"/>
      <c r="Q156" s="152"/>
      <c r="R156" s="152">
        <v>101.39</v>
      </c>
      <c r="S156" s="152"/>
      <c r="T156" s="152">
        <v>19.001999999999999</v>
      </c>
      <c r="U156" s="152">
        <v>19.37</v>
      </c>
      <c r="V156" s="152">
        <v>27.22</v>
      </c>
      <c r="W156" s="152">
        <v>0.28000000000000003</v>
      </c>
      <c r="X156" s="152"/>
      <c r="Y156" s="152"/>
      <c r="Z156" s="152"/>
      <c r="AA156" s="152"/>
      <c r="AB156" s="152">
        <v>11.28</v>
      </c>
      <c r="AC156" s="151">
        <v>393.26</v>
      </c>
      <c r="AD156" s="152"/>
      <c r="AE156" s="152"/>
      <c r="AF156" s="152"/>
      <c r="AG156" s="152">
        <v>1802.67</v>
      </c>
      <c r="AH156" s="152"/>
      <c r="AI156" s="152">
        <v>3.3759999999999999</v>
      </c>
      <c r="AJ156" s="152"/>
      <c r="AK156" s="152"/>
      <c r="AL156" s="152"/>
      <c r="AM156" s="152">
        <v>7.0000000000000007E-2</v>
      </c>
      <c r="AN156" s="152"/>
      <c r="AO156" s="152"/>
      <c r="AP156" s="152">
        <v>3.85</v>
      </c>
      <c r="AQ156" s="152"/>
      <c r="AR156" s="152"/>
      <c r="AS156" s="152"/>
      <c r="AT156" s="152">
        <v>0.14299999999999999</v>
      </c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1"/>
      <c r="BP156" s="152"/>
      <c r="BQ156" s="152"/>
      <c r="BR156" s="152"/>
      <c r="BS156" s="152">
        <f t="shared" si="6"/>
        <v>14415.358000000004</v>
      </c>
      <c r="BT156" s="153">
        <v>13171.92</v>
      </c>
      <c r="BU156" s="153">
        <v>72</v>
      </c>
      <c r="BV156" s="153"/>
      <c r="BW156" s="153"/>
      <c r="BX156" s="153">
        <f t="shared" si="7"/>
        <v>13243.92</v>
      </c>
      <c r="BY156" s="153">
        <f t="shared" si="8"/>
        <v>52.117622159190134</v>
      </c>
      <c r="BZ156" s="162">
        <v>64.760000000000005</v>
      </c>
      <c r="CA156" s="112"/>
      <c r="CB156" s="112"/>
      <c r="CC156" s="118"/>
    </row>
    <row r="157" spans="1:81" ht="60" customHeight="1">
      <c r="A157" s="10" t="s">
        <v>44</v>
      </c>
      <c r="B157" s="11" t="s">
        <v>145</v>
      </c>
      <c r="C157" s="140" t="s">
        <v>187</v>
      </c>
      <c r="D157" s="12">
        <v>78046</v>
      </c>
      <c r="E157" s="127">
        <v>1067</v>
      </c>
      <c r="F157" s="150"/>
      <c r="G157" s="156"/>
      <c r="H157" s="156"/>
      <c r="I157" s="152">
        <v>85.84</v>
      </c>
      <c r="J157" s="152"/>
      <c r="K157" s="152"/>
      <c r="L157" s="152"/>
      <c r="M157" s="152">
        <v>33.56</v>
      </c>
      <c r="N157" s="159">
        <v>21.62</v>
      </c>
      <c r="O157" s="158"/>
      <c r="P157" s="152"/>
      <c r="Q157" s="152"/>
      <c r="R157" s="159">
        <v>1.1000000000000001</v>
      </c>
      <c r="S157" s="152"/>
      <c r="T157" s="152"/>
      <c r="U157" s="152"/>
      <c r="V157" s="152"/>
      <c r="W157" s="152"/>
      <c r="X157" s="152"/>
      <c r="Y157" s="152"/>
      <c r="Z157" s="163"/>
      <c r="AA157" s="152"/>
      <c r="AB157" s="152"/>
      <c r="AC157" s="151">
        <v>0.82</v>
      </c>
      <c r="AD157" s="152"/>
      <c r="AE157" s="152"/>
      <c r="AF157" s="152"/>
      <c r="AG157" s="152">
        <v>18.98</v>
      </c>
      <c r="AH157" s="159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60"/>
      <c r="AS157" s="160"/>
      <c r="AT157" s="160"/>
      <c r="AU157" s="161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51"/>
      <c r="BP157" s="160"/>
      <c r="BQ157" s="160"/>
      <c r="BR157" s="160"/>
      <c r="BS157" s="152">
        <f t="shared" si="6"/>
        <v>161.91999999999999</v>
      </c>
      <c r="BT157" s="153">
        <v>136.29</v>
      </c>
      <c r="BU157" s="153"/>
      <c r="BV157" s="153"/>
      <c r="BW157" s="153"/>
      <c r="BX157" s="153">
        <f t="shared" si="7"/>
        <v>136.29</v>
      </c>
      <c r="BY157" s="153">
        <f t="shared" si="8"/>
        <v>54.297307266691256</v>
      </c>
      <c r="BZ157" s="154"/>
      <c r="CA157" s="112"/>
      <c r="CB157" s="112"/>
      <c r="CC157" s="118"/>
    </row>
    <row r="158" spans="1:81" s="96" customFormat="1" ht="57" customHeight="1">
      <c r="A158" s="10" t="s">
        <v>44</v>
      </c>
      <c r="B158" s="11" t="s">
        <v>145</v>
      </c>
      <c r="C158" s="140" t="s">
        <v>188</v>
      </c>
      <c r="D158" s="12">
        <v>78047</v>
      </c>
      <c r="E158" s="127">
        <v>9806</v>
      </c>
      <c r="F158" s="150"/>
      <c r="G158" s="152"/>
      <c r="H158" s="152"/>
      <c r="I158" s="152"/>
      <c r="J158" s="152"/>
      <c r="K158" s="152"/>
      <c r="L158" s="152">
        <v>77.88</v>
      </c>
      <c r="M158" s="152">
        <v>218.1</v>
      </c>
      <c r="N158" s="152">
        <v>267.18</v>
      </c>
      <c r="O158" s="152"/>
      <c r="P158" s="152"/>
      <c r="Q158" s="152"/>
      <c r="R158" s="152">
        <v>9.02</v>
      </c>
      <c r="S158" s="152"/>
      <c r="T158" s="152"/>
      <c r="U158" s="152">
        <v>7.93</v>
      </c>
      <c r="V158" s="152">
        <v>5.48</v>
      </c>
      <c r="W158" s="152"/>
      <c r="X158" s="152"/>
      <c r="Y158" s="152"/>
      <c r="Z158" s="152"/>
      <c r="AA158" s="152"/>
      <c r="AB158" s="152"/>
      <c r="AC158" s="151">
        <v>58.16</v>
      </c>
      <c r="AD158" s="152"/>
      <c r="AE158" s="152"/>
      <c r="AF158" s="152"/>
      <c r="AG158" s="152">
        <v>266.08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1"/>
      <c r="BP158" s="152"/>
      <c r="BQ158" s="152"/>
      <c r="BR158" s="152"/>
      <c r="BS158" s="152">
        <f t="shared" si="6"/>
        <v>909.82999999999993</v>
      </c>
      <c r="BT158" s="153">
        <v>1880.62</v>
      </c>
      <c r="BU158" s="153"/>
      <c r="BV158" s="153"/>
      <c r="BW158" s="153"/>
      <c r="BX158" s="153">
        <f t="shared" si="7"/>
        <v>1880.62</v>
      </c>
      <c r="BY158" s="153">
        <f t="shared" si="8"/>
        <v>32.605135372430972</v>
      </c>
      <c r="BZ158" s="162"/>
      <c r="CA158" s="112"/>
      <c r="CB158" s="112"/>
      <c r="CC158" s="118"/>
    </row>
    <row r="159" spans="1:81" ht="57" customHeight="1">
      <c r="A159" s="8" t="s">
        <v>44</v>
      </c>
      <c r="B159" s="6" t="s">
        <v>145</v>
      </c>
      <c r="C159" s="140" t="s">
        <v>189</v>
      </c>
      <c r="D159" s="7">
        <v>78048</v>
      </c>
      <c r="E159" s="127">
        <v>5299</v>
      </c>
      <c r="F159" s="150"/>
      <c r="G159" s="156"/>
      <c r="H159" s="156"/>
      <c r="I159" s="152">
        <v>423.4</v>
      </c>
      <c r="J159" s="152"/>
      <c r="K159" s="152"/>
      <c r="L159" s="152">
        <v>8.74</v>
      </c>
      <c r="M159" s="152">
        <v>169.5</v>
      </c>
      <c r="N159" s="159">
        <v>3.11</v>
      </c>
      <c r="O159" s="152"/>
      <c r="P159" s="152"/>
      <c r="Q159" s="152"/>
      <c r="R159" s="157">
        <v>30.83</v>
      </c>
      <c r="S159" s="152"/>
      <c r="T159" s="152"/>
      <c r="U159" s="152"/>
      <c r="V159" s="152"/>
      <c r="W159" s="152"/>
      <c r="X159" s="152"/>
      <c r="Y159" s="152"/>
      <c r="Z159" s="152">
        <v>42.89</v>
      </c>
      <c r="AA159" s="163"/>
      <c r="AB159" s="152"/>
      <c r="AC159" s="151">
        <v>125.18</v>
      </c>
      <c r="AD159" s="152"/>
      <c r="AE159" s="152"/>
      <c r="AF159" s="152"/>
      <c r="AG159" s="152">
        <v>179.66</v>
      </c>
      <c r="AH159" s="159"/>
      <c r="AI159" s="152"/>
      <c r="AJ159" s="152"/>
      <c r="AK159" s="152"/>
      <c r="AL159" s="152"/>
      <c r="AM159" s="152"/>
      <c r="AN159" s="152"/>
      <c r="AO159" s="152"/>
      <c r="AP159" s="152">
        <v>2.6949999999999998</v>
      </c>
      <c r="AQ159" s="152"/>
      <c r="AR159" s="160"/>
      <c r="AS159" s="160"/>
      <c r="AT159" s="160"/>
      <c r="AU159" s="161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52"/>
      <c r="BH159" s="160"/>
      <c r="BI159" s="160"/>
      <c r="BJ159" s="160"/>
      <c r="BK159" s="160"/>
      <c r="BL159" s="160"/>
      <c r="BM159" s="160"/>
      <c r="BN159" s="160"/>
      <c r="BO159" s="151"/>
      <c r="BP159" s="160"/>
      <c r="BQ159" s="160"/>
      <c r="BR159" s="160"/>
      <c r="BS159" s="152">
        <f t="shared" si="6"/>
        <v>986.00500000000011</v>
      </c>
      <c r="BT159" s="153">
        <v>2345.66</v>
      </c>
      <c r="BU159" s="153"/>
      <c r="BV159" s="153"/>
      <c r="BW159" s="153"/>
      <c r="BX159" s="153">
        <f t="shared" si="7"/>
        <v>2345.66</v>
      </c>
      <c r="BY159" s="153">
        <f t="shared" si="8"/>
        <v>29.59496227862045</v>
      </c>
      <c r="BZ159" s="162"/>
      <c r="CA159" s="112"/>
      <c r="CB159" s="112"/>
      <c r="CC159" s="118"/>
    </row>
    <row r="160" spans="1:81" ht="58.5" customHeight="1">
      <c r="A160" s="46" t="s">
        <v>44</v>
      </c>
      <c r="B160" s="47" t="s">
        <v>145</v>
      </c>
      <c r="C160" s="140" t="s">
        <v>190</v>
      </c>
      <c r="D160" s="48">
        <v>78049</v>
      </c>
      <c r="E160" s="127">
        <v>4361</v>
      </c>
      <c r="F160" s="150"/>
      <c r="G160" s="156"/>
      <c r="H160" s="156"/>
      <c r="I160" s="152">
        <v>612.44000000000005</v>
      </c>
      <c r="J160" s="152"/>
      <c r="K160" s="152"/>
      <c r="L160" s="152">
        <v>133.24</v>
      </c>
      <c r="M160" s="152"/>
      <c r="N160" s="159">
        <v>106.84</v>
      </c>
      <c r="O160" s="158"/>
      <c r="P160" s="152"/>
      <c r="Q160" s="152"/>
      <c r="R160" s="157">
        <v>10.51</v>
      </c>
      <c r="S160" s="152"/>
      <c r="T160" s="152">
        <v>0.92500000000000004</v>
      </c>
      <c r="U160" s="152">
        <v>0.58199999999999996</v>
      </c>
      <c r="V160" s="152"/>
      <c r="W160" s="152">
        <v>5.0000000000000001E-3</v>
      </c>
      <c r="X160" s="152"/>
      <c r="Y160" s="152"/>
      <c r="Z160" s="152"/>
      <c r="AA160" s="152"/>
      <c r="AB160" s="152"/>
      <c r="AC160" s="151">
        <v>53.56</v>
      </c>
      <c r="AD160" s="152"/>
      <c r="AE160" s="152"/>
      <c r="AF160" s="152"/>
      <c r="AG160" s="152">
        <v>154.16</v>
      </c>
      <c r="AH160" s="159"/>
      <c r="AI160" s="152">
        <v>6.3E-2</v>
      </c>
      <c r="AJ160" s="152"/>
      <c r="AK160" s="152"/>
      <c r="AL160" s="152">
        <v>1.2E-2</v>
      </c>
      <c r="AM160" s="152"/>
      <c r="AN160" s="152"/>
      <c r="AO160" s="152"/>
      <c r="AP160" s="152">
        <v>1.86</v>
      </c>
      <c r="AQ160" s="152"/>
      <c r="AR160" s="160"/>
      <c r="AS160" s="160"/>
      <c r="AT160" s="152">
        <v>0.03</v>
      </c>
      <c r="AU160" s="161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52"/>
      <c r="BH160" s="160"/>
      <c r="BI160" s="160"/>
      <c r="BJ160" s="160"/>
      <c r="BK160" s="160"/>
      <c r="BL160" s="160"/>
      <c r="BM160" s="160"/>
      <c r="BN160" s="160"/>
      <c r="BO160" s="151"/>
      <c r="BP160" s="160"/>
      <c r="BQ160" s="160"/>
      <c r="BR160" s="160"/>
      <c r="BS160" s="152">
        <f t="shared" si="6"/>
        <v>1074.2270000000001</v>
      </c>
      <c r="BT160" s="153">
        <v>403.14</v>
      </c>
      <c r="BU160" s="153"/>
      <c r="BV160" s="153"/>
      <c r="BW160" s="153"/>
      <c r="BX160" s="153">
        <f t="shared" si="7"/>
        <v>403.14</v>
      </c>
      <c r="BY160" s="153">
        <f t="shared" si="8"/>
        <v>72.712264454262211</v>
      </c>
      <c r="BZ160" s="154"/>
      <c r="CA160" s="112"/>
      <c r="CB160" s="112"/>
      <c r="CC160" s="118"/>
    </row>
    <row r="161" spans="1:81" ht="57.75" customHeight="1">
      <c r="A161" s="49" t="s">
        <v>44</v>
      </c>
      <c r="B161" s="50" t="s">
        <v>145</v>
      </c>
      <c r="C161" s="140" t="s">
        <v>191</v>
      </c>
      <c r="D161" s="51">
        <v>78050</v>
      </c>
      <c r="E161" s="127">
        <v>936</v>
      </c>
      <c r="F161" s="150"/>
      <c r="G161" s="152"/>
      <c r="H161" s="152"/>
      <c r="I161" s="152">
        <v>50.34</v>
      </c>
      <c r="J161" s="152"/>
      <c r="K161" s="152"/>
      <c r="L161" s="152">
        <v>6.88</v>
      </c>
      <c r="M161" s="152"/>
      <c r="N161" s="152"/>
      <c r="O161" s="152"/>
      <c r="P161" s="152"/>
      <c r="Q161" s="152"/>
      <c r="R161" s="152"/>
      <c r="S161" s="152"/>
      <c r="T161" s="152">
        <v>0.28000000000000003</v>
      </c>
      <c r="U161" s="152">
        <v>0.05</v>
      </c>
      <c r="V161" s="152"/>
      <c r="W161" s="152"/>
      <c r="X161" s="152"/>
      <c r="Y161" s="152"/>
      <c r="Z161" s="152"/>
      <c r="AA161" s="152"/>
      <c r="AB161" s="152"/>
      <c r="AC161" s="151">
        <v>16.059999999999999</v>
      </c>
      <c r="AD161" s="152"/>
      <c r="AE161" s="152"/>
      <c r="AF161" s="152"/>
      <c r="AG161" s="152">
        <v>50.12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1"/>
      <c r="BP161" s="152"/>
      <c r="BQ161" s="152"/>
      <c r="BR161" s="152"/>
      <c r="BS161" s="152">
        <f t="shared" si="6"/>
        <v>123.72999999999999</v>
      </c>
      <c r="BT161" s="153">
        <v>165.74</v>
      </c>
      <c r="BU161" s="153"/>
      <c r="BV161" s="153"/>
      <c r="BW161" s="153"/>
      <c r="BX161" s="153">
        <f t="shared" si="7"/>
        <v>165.74</v>
      </c>
      <c r="BY161" s="153">
        <f t="shared" si="8"/>
        <v>42.743634918989869</v>
      </c>
      <c r="BZ161" s="154"/>
      <c r="CA161" s="112"/>
      <c r="CB161" s="112"/>
      <c r="CC161" s="118"/>
    </row>
    <row r="162" spans="1:81" ht="58.5" customHeight="1">
      <c r="A162" s="10" t="s">
        <v>44</v>
      </c>
      <c r="B162" s="11" t="s">
        <v>145</v>
      </c>
      <c r="C162" s="140" t="s">
        <v>192</v>
      </c>
      <c r="D162" s="9">
        <v>78051</v>
      </c>
      <c r="E162" s="127">
        <v>3861</v>
      </c>
      <c r="F162" s="150"/>
      <c r="G162" s="152"/>
      <c r="H162" s="152"/>
      <c r="I162" s="152">
        <v>220.82</v>
      </c>
      <c r="J162" s="152"/>
      <c r="K162" s="152"/>
      <c r="L162" s="152">
        <v>32.94</v>
      </c>
      <c r="M162" s="152">
        <v>43.68</v>
      </c>
      <c r="N162" s="152">
        <v>67.02</v>
      </c>
      <c r="O162" s="152"/>
      <c r="P162" s="152"/>
      <c r="Q162" s="152"/>
      <c r="R162" s="152">
        <v>8.1199999999999992</v>
      </c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1">
        <v>9.76</v>
      </c>
      <c r="AD162" s="152"/>
      <c r="AE162" s="152"/>
      <c r="AF162" s="152"/>
      <c r="AG162" s="152">
        <v>51.88</v>
      </c>
      <c r="AH162" s="152"/>
      <c r="AI162" s="152"/>
      <c r="AJ162" s="152"/>
      <c r="AK162" s="152"/>
      <c r="AL162" s="152"/>
      <c r="AM162" s="152"/>
      <c r="AN162" s="152"/>
      <c r="AO162" s="152"/>
      <c r="AP162" s="152">
        <v>2</v>
      </c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1"/>
      <c r="BP162" s="152"/>
      <c r="BQ162" s="152"/>
      <c r="BR162" s="152"/>
      <c r="BS162" s="152">
        <f t="shared" si="6"/>
        <v>436.21999999999997</v>
      </c>
      <c r="BT162" s="153">
        <v>388.96</v>
      </c>
      <c r="BU162" s="153"/>
      <c r="BV162" s="153"/>
      <c r="BW162" s="153"/>
      <c r="BX162" s="153">
        <f t="shared" si="7"/>
        <v>388.96</v>
      </c>
      <c r="BY162" s="153">
        <f t="shared" si="8"/>
        <v>52.863617634940255</v>
      </c>
      <c r="BZ162" s="154"/>
      <c r="CA162" s="112"/>
      <c r="CB162" s="112"/>
      <c r="CC162" s="118"/>
    </row>
    <row r="163" spans="1:81" ht="65.25" customHeight="1">
      <c r="A163" s="10" t="s">
        <v>44</v>
      </c>
      <c r="B163" s="11" t="s">
        <v>145</v>
      </c>
      <c r="C163" s="140" t="s">
        <v>193</v>
      </c>
      <c r="D163" s="9">
        <v>78052</v>
      </c>
      <c r="E163" s="127">
        <v>1446</v>
      </c>
      <c r="F163" s="150"/>
      <c r="G163" s="152"/>
      <c r="H163" s="152"/>
      <c r="I163" s="152">
        <v>50.02</v>
      </c>
      <c r="J163" s="152"/>
      <c r="K163" s="152"/>
      <c r="L163" s="152">
        <v>30.53</v>
      </c>
      <c r="M163" s="152">
        <v>11.79</v>
      </c>
      <c r="N163" s="152"/>
      <c r="O163" s="152">
        <v>4.4400000000000004</v>
      </c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1">
        <v>139.55000000000001</v>
      </c>
      <c r="AD163" s="152"/>
      <c r="AE163" s="152"/>
      <c r="AF163" s="152"/>
      <c r="AG163" s="152">
        <v>74.510000000000005</v>
      </c>
      <c r="AH163" s="152"/>
      <c r="AI163" s="152"/>
      <c r="AJ163" s="152"/>
      <c r="AK163" s="152"/>
      <c r="AL163" s="152"/>
      <c r="AM163" s="152"/>
      <c r="AN163" s="152"/>
      <c r="AO163" s="152"/>
      <c r="AP163" s="152">
        <v>1</v>
      </c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1"/>
      <c r="BP163" s="152"/>
      <c r="BQ163" s="152"/>
      <c r="BR163" s="152"/>
      <c r="BS163" s="152">
        <f t="shared" si="6"/>
        <v>311.84000000000003</v>
      </c>
      <c r="BT163" s="153">
        <v>550.4</v>
      </c>
      <c r="BU163" s="153"/>
      <c r="BV163" s="153"/>
      <c r="BW163" s="153"/>
      <c r="BX163" s="153">
        <f t="shared" si="7"/>
        <v>550.4</v>
      </c>
      <c r="BY163" s="153">
        <f t="shared" si="8"/>
        <v>36.166264613100765</v>
      </c>
      <c r="BZ163" s="154"/>
      <c r="CA163" s="112"/>
      <c r="CB163" s="112"/>
      <c r="CC163" s="118"/>
    </row>
    <row r="164" spans="1:81" ht="73.5" customHeight="1">
      <c r="A164" s="10" t="s">
        <v>44</v>
      </c>
      <c r="B164" s="11" t="s">
        <v>145</v>
      </c>
      <c r="C164" s="139" t="s">
        <v>461</v>
      </c>
      <c r="D164" s="9">
        <v>78053</v>
      </c>
      <c r="E164" s="127">
        <v>1124</v>
      </c>
      <c r="F164" s="200" t="s">
        <v>554</v>
      </c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152">
        <f t="shared" si="6"/>
        <v>0</v>
      </c>
      <c r="BT164" s="153">
        <v>315.88</v>
      </c>
      <c r="BU164" s="153"/>
      <c r="BV164" s="153"/>
      <c r="BW164" s="153"/>
      <c r="BX164" s="153">
        <f t="shared" si="7"/>
        <v>315.88</v>
      </c>
      <c r="BY164" s="153">
        <f t="shared" si="8"/>
        <v>0</v>
      </c>
      <c r="BZ164" s="154"/>
      <c r="CA164" s="112"/>
      <c r="CB164" s="112"/>
      <c r="CC164" s="118"/>
    </row>
    <row r="165" spans="1:81" ht="55.5" customHeight="1">
      <c r="A165" s="10" t="s">
        <v>44</v>
      </c>
      <c r="B165" s="11" t="s">
        <v>145</v>
      </c>
      <c r="C165" s="139" t="s">
        <v>194</v>
      </c>
      <c r="D165" s="9">
        <v>78054</v>
      </c>
      <c r="E165" s="127">
        <v>2086</v>
      </c>
      <c r="F165" s="200" t="s">
        <v>554</v>
      </c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152">
        <f t="shared" si="6"/>
        <v>0</v>
      </c>
      <c r="BT165" s="153">
        <v>480.53</v>
      </c>
      <c r="BU165" s="153"/>
      <c r="BV165" s="153"/>
      <c r="BW165" s="153"/>
      <c r="BX165" s="153">
        <f t="shared" si="7"/>
        <v>480.53</v>
      </c>
      <c r="BY165" s="153">
        <f t="shared" si="8"/>
        <v>0</v>
      </c>
      <c r="BZ165" s="154"/>
      <c r="CA165" s="112"/>
      <c r="CB165" s="112"/>
      <c r="CC165" s="118"/>
    </row>
    <row r="166" spans="1:81" ht="71.25" customHeight="1">
      <c r="A166" s="10" t="s">
        <v>44</v>
      </c>
      <c r="B166" s="11" t="s">
        <v>145</v>
      </c>
      <c r="C166" s="139" t="s">
        <v>195</v>
      </c>
      <c r="D166" s="9">
        <v>78055</v>
      </c>
      <c r="E166" s="127">
        <v>2963</v>
      </c>
      <c r="F166" s="200" t="s">
        <v>554</v>
      </c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152">
        <f t="shared" si="6"/>
        <v>0</v>
      </c>
      <c r="BT166" s="153">
        <v>571.98</v>
      </c>
      <c r="BU166" s="153"/>
      <c r="BV166" s="153"/>
      <c r="BW166" s="153"/>
      <c r="BX166" s="153">
        <f t="shared" si="7"/>
        <v>571.98</v>
      </c>
      <c r="BY166" s="153">
        <f t="shared" si="8"/>
        <v>0</v>
      </c>
      <c r="BZ166" s="154"/>
      <c r="CA166" s="112"/>
      <c r="CB166" s="112"/>
      <c r="CC166" s="118"/>
    </row>
    <row r="167" spans="1:81" ht="68.25" customHeight="1">
      <c r="A167" s="10" t="s">
        <v>44</v>
      </c>
      <c r="B167" s="11" t="s">
        <v>145</v>
      </c>
      <c r="C167" s="140" t="s">
        <v>196</v>
      </c>
      <c r="D167" s="12">
        <v>78056</v>
      </c>
      <c r="E167" s="127">
        <v>2874</v>
      </c>
      <c r="F167" s="150"/>
      <c r="G167" s="156"/>
      <c r="H167" s="156"/>
      <c r="I167" s="152"/>
      <c r="J167" s="152"/>
      <c r="K167" s="152"/>
      <c r="L167" s="152">
        <v>1.8</v>
      </c>
      <c r="M167" s="152"/>
      <c r="N167" s="159"/>
      <c r="O167" s="158"/>
      <c r="P167" s="152"/>
      <c r="Q167" s="152"/>
      <c r="R167" s="157">
        <v>1.3</v>
      </c>
      <c r="S167" s="152"/>
      <c r="T167" s="152"/>
      <c r="U167" s="152">
        <v>2.84</v>
      </c>
      <c r="V167" s="152"/>
      <c r="W167" s="152"/>
      <c r="X167" s="152"/>
      <c r="Y167" s="152"/>
      <c r="Z167" s="152"/>
      <c r="AA167" s="152"/>
      <c r="AB167" s="152"/>
      <c r="AC167" s="151">
        <v>8.57</v>
      </c>
      <c r="AD167" s="152"/>
      <c r="AE167" s="152"/>
      <c r="AF167" s="152"/>
      <c r="AG167" s="152">
        <v>2.78</v>
      </c>
      <c r="AH167" s="159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60"/>
      <c r="AS167" s="160"/>
      <c r="AT167" s="160"/>
      <c r="AU167" s="161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  <c r="BL167" s="160"/>
      <c r="BM167" s="160"/>
      <c r="BN167" s="160"/>
      <c r="BO167" s="151"/>
      <c r="BP167" s="160"/>
      <c r="BQ167" s="160"/>
      <c r="BR167" s="160"/>
      <c r="BS167" s="152">
        <f t="shared" si="6"/>
        <v>17.29</v>
      </c>
      <c r="BT167" s="153">
        <v>1000.11</v>
      </c>
      <c r="BU167" s="153"/>
      <c r="BV167" s="153"/>
      <c r="BW167" s="153"/>
      <c r="BX167" s="153">
        <f t="shared" si="7"/>
        <v>1000.11</v>
      </c>
      <c r="BY167" s="153">
        <f t="shared" si="8"/>
        <v>1.6994299194023981</v>
      </c>
      <c r="BZ167" s="154"/>
      <c r="CA167" s="112"/>
      <c r="CB167" s="112"/>
      <c r="CC167" s="118"/>
    </row>
    <row r="168" spans="1:81" ht="63.75" customHeight="1">
      <c r="A168" s="10" t="s">
        <v>44</v>
      </c>
      <c r="B168" s="11" t="s">
        <v>145</v>
      </c>
      <c r="C168" s="139" t="s">
        <v>197</v>
      </c>
      <c r="D168" s="9">
        <v>78057</v>
      </c>
      <c r="E168" s="127">
        <v>2107</v>
      </c>
      <c r="F168" s="200" t="s">
        <v>554</v>
      </c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152">
        <f t="shared" si="6"/>
        <v>0</v>
      </c>
      <c r="BT168" s="153">
        <v>288.75</v>
      </c>
      <c r="BU168" s="153"/>
      <c r="BV168" s="153"/>
      <c r="BW168" s="153"/>
      <c r="BX168" s="153">
        <f t="shared" si="7"/>
        <v>288.75</v>
      </c>
      <c r="BY168" s="153">
        <f t="shared" si="8"/>
        <v>0</v>
      </c>
      <c r="BZ168" s="154"/>
      <c r="CA168" s="112"/>
      <c r="CB168" s="112"/>
      <c r="CC168" s="118"/>
    </row>
    <row r="169" spans="1:81" ht="57.75" customHeight="1">
      <c r="A169" s="10" t="s">
        <v>44</v>
      </c>
      <c r="B169" s="11" t="s">
        <v>145</v>
      </c>
      <c r="C169" s="139" t="s">
        <v>198</v>
      </c>
      <c r="D169" s="9">
        <v>78058</v>
      </c>
      <c r="E169" s="127">
        <v>8121</v>
      </c>
      <c r="F169" s="200" t="s">
        <v>554</v>
      </c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152">
        <f t="shared" si="6"/>
        <v>0</v>
      </c>
      <c r="BT169" s="153">
        <v>2190.14</v>
      </c>
      <c r="BU169" s="153"/>
      <c r="BV169" s="153"/>
      <c r="BW169" s="153"/>
      <c r="BX169" s="153">
        <f t="shared" si="7"/>
        <v>2190.14</v>
      </c>
      <c r="BY169" s="153">
        <f t="shared" si="8"/>
        <v>0</v>
      </c>
      <c r="BZ169" s="154"/>
      <c r="CA169" s="112"/>
      <c r="CB169" s="112"/>
      <c r="CC169" s="118"/>
    </row>
    <row r="170" spans="1:81" ht="66" customHeight="1">
      <c r="A170" s="10" t="s">
        <v>44</v>
      </c>
      <c r="B170" s="11" t="s">
        <v>145</v>
      </c>
      <c r="C170" s="139" t="s">
        <v>199</v>
      </c>
      <c r="D170" s="9">
        <v>78059</v>
      </c>
      <c r="E170" s="127">
        <v>1672</v>
      </c>
      <c r="F170" s="200" t="s">
        <v>554</v>
      </c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152">
        <f t="shared" si="6"/>
        <v>0</v>
      </c>
      <c r="BT170" s="153">
        <v>295.24</v>
      </c>
      <c r="BU170" s="153"/>
      <c r="BV170" s="153"/>
      <c r="BW170" s="153"/>
      <c r="BX170" s="153">
        <f t="shared" si="7"/>
        <v>295.24</v>
      </c>
      <c r="BY170" s="153">
        <f t="shared" si="8"/>
        <v>0</v>
      </c>
      <c r="BZ170" s="154"/>
      <c r="CA170" s="112"/>
      <c r="CB170" s="112"/>
      <c r="CC170" s="118"/>
    </row>
    <row r="171" spans="1:81" ht="51.75" customHeight="1">
      <c r="A171" s="8" t="s">
        <v>44</v>
      </c>
      <c r="B171" s="6" t="s">
        <v>145</v>
      </c>
      <c r="C171" s="139" t="s">
        <v>200</v>
      </c>
      <c r="D171" s="7">
        <v>78060</v>
      </c>
      <c r="E171" s="127">
        <v>2246</v>
      </c>
      <c r="F171" s="200" t="s">
        <v>554</v>
      </c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152">
        <f t="shared" si="6"/>
        <v>0</v>
      </c>
      <c r="BT171" s="153">
        <v>719.6</v>
      </c>
      <c r="BU171" s="153"/>
      <c r="BV171" s="153"/>
      <c r="BW171" s="153"/>
      <c r="BX171" s="153">
        <f t="shared" si="7"/>
        <v>719.6</v>
      </c>
      <c r="BY171" s="153">
        <f t="shared" si="8"/>
        <v>0</v>
      </c>
      <c r="BZ171" s="162"/>
      <c r="CA171" s="112"/>
      <c r="CB171" s="112"/>
      <c r="CC171" s="118"/>
    </row>
    <row r="172" spans="1:81" ht="72.75" customHeight="1">
      <c r="A172" s="10" t="s">
        <v>44</v>
      </c>
      <c r="B172" s="11" t="s">
        <v>145</v>
      </c>
      <c r="C172" s="139" t="s">
        <v>201</v>
      </c>
      <c r="D172" s="9">
        <v>78061</v>
      </c>
      <c r="E172" s="127">
        <v>1917</v>
      </c>
      <c r="F172" s="200" t="s">
        <v>554</v>
      </c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  <c r="BG172" s="201"/>
      <c r="BH172" s="201"/>
      <c r="BI172" s="201"/>
      <c r="BJ172" s="201"/>
      <c r="BK172" s="201"/>
      <c r="BL172" s="201"/>
      <c r="BM172" s="201"/>
      <c r="BN172" s="201"/>
      <c r="BO172" s="201"/>
      <c r="BP172" s="201"/>
      <c r="BQ172" s="201"/>
      <c r="BR172" s="201"/>
      <c r="BS172" s="152">
        <f t="shared" si="6"/>
        <v>0</v>
      </c>
      <c r="BT172" s="153">
        <v>599.17999999999995</v>
      </c>
      <c r="BU172" s="153"/>
      <c r="BV172" s="153"/>
      <c r="BW172" s="153"/>
      <c r="BX172" s="153">
        <f t="shared" si="7"/>
        <v>599.17999999999995</v>
      </c>
      <c r="BY172" s="153">
        <f t="shared" si="8"/>
        <v>0</v>
      </c>
      <c r="BZ172" s="154"/>
      <c r="CA172" s="112"/>
      <c r="CB172" s="112"/>
      <c r="CC172" s="118"/>
    </row>
    <row r="173" spans="1:81" ht="55.5" customHeight="1">
      <c r="A173" s="10" t="s">
        <v>44</v>
      </c>
      <c r="B173" s="11" t="s">
        <v>145</v>
      </c>
      <c r="C173" s="140" t="s">
        <v>202</v>
      </c>
      <c r="D173" s="9">
        <v>78062</v>
      </c>
      <c r="E173" s="127">
        <v>2571</v>
      </c>
      <c r="F173" s="150"/>
      <c r="G173" s="156"/>
      <c r="H173" s="156"/>
      <c r="I173" s="152">
        <v>128.74</v>
      </c>
      <c r="J173" s="152"/>
      <c r="K173" s="152"/>
      <c r="L173" s="152">
        <v>79.84</v>
      </c>
      <c r="M173" s="152"/>
      <c r="N173" s="159"/>
      <c r="O173" s="158"/>
      <c r="P173" s="152"/>
      <c r="Q173" s="152"/>
      <c r="R173" s="158"/>
      <c r="S173" s="152"/>
      <c r="T173" s="152"/>
      <c r="U173" s="152"/>
      <c r="V173" s="152"/>
      <c r="W173" s="152"/>
      <c r="X173" s="152"/>
      <c r="Y173" s="152"/>
      <c r="Z173" s="152">
        <v>17.38</v>
      </c>
      <c r="AA173" s="152"/>
      <c r="AB173" s="152"/>
      <c r="AC173" s="151">
        <v>28.22</v>
      </c>
      <c r="AD173" s="152"/>
      <c r="AE173" s="152"/>
      <c r="AF173" s="152"/>
      <c r="AG173" s="152">
        <v>132.28</v>
      </c>
      <c r="AH173" s="159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60"/>
      <c r="AS173" s="160"/>
      <c r="AT173" s="160"/>
      <c r="AU173" s="161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51"/>
      <c r="BP173" s="160"/>
      <c r="BQ173" s="160"/>
      <c r="BR173" s="160"/>
      <c r="BS173" s="152">
        <f t="shared" si="6"/>
        <v>386.46000000000004</v>
      </c>
      <c r="BT173" s="153">
        <v>214.22</v>
      </c>
      <c r="BU173" s="153"/>
      <c r="BV173" s="153"/>
      <c r="BW173" s="153"/>
      <c r="BX173" s="153">
        <f t="shared" si="7"/>
        <v>214.22</v>
      </c>
      <c r="BY173" s="153">
        <f t="shared" si="8"/>
        <v>64.337084637410939</v>
      </c>
      <c r="BZ173" s="154"/>
      <c r="CA173" s="112"/>
      <c r="CB173" s="112"/>
      <c r="CC173" s="118"/>
    </row>
    <row r="174" spans="1:81" ht="60.75" customHeight="1">
      <c r="A174" s="10" t="s">
        <v>44</v>
      </c>
      <c r="B174" s="11" t="s">
        <v>145</v>
      </c>
      <c r="C174" s="140" t="s">
        <v>203</v>
      </c>
      <c r="D174" s="9">
        <v>78063</v>
      </c>
      <c r="E174" s="127">
        <v>1899</v>
      </c>
      <c r="F174" s="150"/>
      <c r="G174" s="152"/>
      <c r="H174" s="152"/>
      <c r="I174" s="152">
        <v>66.64</v>
      </c>
      <c r="J174" s="152"/>
      <c r="K174" s="152"/>
      <c r="L174" s="152">
        <v>5.88</v>
      </c>
      <c r="M174" s="152">
        <v>48.62</v>
      </c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>
        <v>19.02</v>
      </c>
      <c r="AA174" s="152"/>
      <c r="AB174" s="152"/>
      <c r="AC174" s="151">
        <v>12.94</v>
      </c>
      <c r="AD174" s="152"/>
      <c r="AE174" s="152"/>
      <c r="AF174" s="152"/>
      <c r="AG174" s="152">
        <v>91.5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1"/>
      <c r="BP174" s="152"/>
      <c r="BQ174" s="152"/>
      <c r="BR174" s="152"/>
      <c r="BS174" s="152">
        <f t="shared" si="6"/>
        <v>244.6</v>
      </c>
      <c r="BT174" s="153">
        <v>257.76</v>
      </c>
      <c r="BU174" s="153"/>
      <c r="BV174" s="153"/>
      <c r="BW174" s="153"/>
      <c r="BX174" s="153">
        <f t="shared" si="7"/>
        <v>257.76</v>
      </c>
      <c r="BY174" s="153">
        <f t="shared" si="8"/>
        <v>48.69018233935823</v>
      </c>
      <c r="BZ174" s="154"/>
      <c r="CA174" s="112"/>
      <c r="CB174" s="112"/>
      <c r="CC174" s="118"/>
    </row>
    <row r="175" spans="1:81" ht="60.75" customHeight="1">
      <c r="A175" s="8" t="s">
        <v>44</v>
      </c>
      <c r="B175" s="6" t="s">
        <v>145</v>
      </c>
      <c r="C175" s="140" t="s">
        <v>204</v>
      </c>
      <c r="D175" s="7">
        <v>78064</v>
      </c>
      <c r="E175" s="127">
        <v>842</v>
      </c>
      <c r="F175" s="150"/>
      <c r="G175" s="156"/>
      <c r="H175" s="156"/>
      <c r="I175" s="152"/>
      <c r="J175" s="152"/>
      <c r="K175" s="152"/>
      <c r="L175" s="152"/>
      <c r="M175" s="152">
        <v>8.34</v>
      </c>
      <c r="N175" s="159"/>
      <c r="O175" s="158"/>
      <c r="P175" s="152"/>
      <c r="Q175" s="152"/>
      <c r="R175" s="158"/>
      <c r="S175" s="152"/>
      <c r="T175" s="152"/>
      <c r="U175" s="152"/>
      <c r="V175" s="152"/>
      <c r="W175" s="152"/>
      <c r="X175" s="152"/>
      <c r="Y175" s="152"/>
      <c r="Z175" s="152">
        <v>15.52</v>
      </c>
      <c r="AA175" s="152"/>
      <c r="AB175" s="152"/>
      <c r="AC175" s="151">
        <v>8.94</v>
      </c>
      <c r="AD175" s="152"/>
      <c r="AE175" s="152"/>
      <c r="AF175" s="152"/>
      <c r="AG175" s="152">
        <v>19.8</v>
      </c>
      <c r="AH175" s="159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60"/>
      <c r="AS175" s="160"/>
      <c r="AT175" s="160"/>
      <c r="AU175" s="161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51"/>
      <c r="BP175" s="160"/>
      <c r="BQ175" s="160"/>
      <c r="BR175" s="160"/>
      <c r="BS175" s="152">
        <f t="shared" si="6"/>
        <v>52.599999999999994</v>
      </c>
      <c r="BT175" s="153">
        <v>102.8</v>
      </c>
      <c r="BU175" s="153"/>
      <c r="BV175" s="153"/>
      <c r="BW175" s="153"/>
      <c r="BX175" s="153">
        <f t="shared" si="7"/>
        <v>102.8</v>
      </c>
      <c r="BY175" s="153">
        <f t="shared" si="8"/>
        <v>33.848133848133848</v>
      </c>
      <c r="BZ175" s="154"/>
      <c r="CA175" s="112"/>
      <c r="CB175" s="112"/>
      <c r="CC175" s="118"/>
    </row>
    <row r="176" spans="1:81" ht="59.25" customHeight="1">
      <c r="A176" s="52" t="s">
        <v>44</v>
      </c>
      <c r="B176" s="53" t="s">
        <v>145</v>
      </c>
      <c r="C176" s="140" t="s">
        <v>205</v>
      </c>
      <c r="D176" s="54">
        <v>78065</v>
      </c>
      <c r="E176" s="127">
        <v>947</v>
      </c>
      <c r="F176" s="150"/>
      <c r="G176" s="156"/>
      <c r="H176" s="156"/>
      <c r="I176" s="152">
        <v>41.22</v>
      </c>
      <c r="J176" s="152"/>
      <c r="K176" s="152"/>
      <c r="L176" s="152">
        <v>24.1</v>
      </c>
      <c r="M176" s="152"/>
      <c r="N176" s="152">
        <v>28.22</v>
      </c>
      <c r="O176" s="152"/>
      <c r="P176" s="152"/>
      <c r="Q176" s="152"/>
      <c r="R176" s="152">
        <v>3.87</v>
      </c>
      <c r="S176" s="152"/>
      <c r="T176" s="152">
        <v>1.32</v>
      </c>
      <c r="U176" s="152"/>
      <c r="V176" s="152"/>
      <c r="W176" s="152"/>
      <c r="X176" s="152"/>
      <c r="Y176" s="152"/>
      <c r="Z176" s="152"/>
      <c r="AA176" s="152"/>
      <c r="AB176" s="152"/>
      <c r="AC176" s="151">
        <v>9.94</v>
      </c>
      <c r="AD176" s="152"/>
      <c r="AE176" s="152"/>
      <c r="AF176" s="152"/>
      <c r="AG176" s="152">
        <v>30.14</v>
      </c>
      <c r="AH176" s="152"/>
      <c r="AI176" s="152"/>
      <c r="AJ176" s="152"/>
      <c r="AK176" s="152"/>
      <c r="AL176" s="152"/>
      <c r="AM176" s="152"/>
      <c r="AN176" s="152"/>
      <c r="AO176" s="152"/>
      <c r="AP176" s="152">
        <v>0.78</v>
      </c>
      <c r="AQ176" s="152"/>
      <c r="AR176" s="160"/>
      <c r="AS176" s="160"/>
      <c r="AT176" s="160"/>
      <c r="AU176" s="161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51"/>
      <c r="BP176" s="160"/>
      <c r="BQ176" s="160"/>
      <c r="BR176" s="160"/>
      <c r="BS176" s="152">
        <f t="shared" si="6"/>
        <v>139.59</v>
      </c>
      <c r="BT176" s="153">
        <v>95.38</v>
      </c>
      <c r="BU176" s="153"/>
      <c r="BV176" s="153"/>
      <c r="BW176" s="153"/>
      <c r="BX176" s="153">
        <f t="shared" si="7"/>
        <v>95.38</v>
      </c>
      <c r="BY176" s="153">
        <f t="shared" si="8"/>
        <v>59.407583946886845</v>
      </c>
      <c r="BZ176" s="154"/>
      <c r="CA176" s="112"/>
      <c r="CB176" s="112"/>
      <c r="CC176" s="118"/>
    </row>
    <row r="177" spans="1:81" ht="55.5" customHeight="1">
      <c r="A177" s="55" t="s">
        <v>44</v>
      </c>
      <c r="B177" s="56" t="s">
        <v>145</v>
      </c>
      <c r="C177" s="139" t="s">
        <v>206</v>
      </c>
      <c r="D177" s="57">
        <v>78066</v>
      </c>
      <c r="E177" s="127">
        <v>3995</v>
      </c>
      <c r="F177" s="200" t="s">
        <v>554</v>
      </c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  <c r="BG177" s="201"/>
      <c r="BH177" s="201"/>
      <c r="BI177" s="201"/>
      <c r="BJ177" s="201"/>
      <c r="BK177" s="201"/>
      <c r="BL177" s="201"/>
      <c r="BM177" s="201"/>
      <c r="BN177" s="201"/>
      <c r="BO177" s="201"/>
      <c r="BP177" s="201"/>
      <c r="BQ177" s="201"/>
      <c r="BR177" s="201"/>
      <c r="BS177" s="152">
        <f t="shared" si="6"/>
        <v>0</v>
      </c>
      <c r="BT177" s="153">
        <v>341.2</v>
      </c>
      <c r="BU177" s="153"/>
      <c r="BV177" s="153"/>
      <c r="BW177" s="153"/>
      <c r="BX177" s="153">
        <f t="shared" si="7"/>
        <v>341.2</v>
      </c>
      <c r="BY177" s="153">
        <f t="shared" si="8"/>
        <v>0</v>
      </c>
      <c r="BZ177" s="154"/>
      <c r="CA177" s="112"/>
      <c r="CB177" s="112"/>
      <c r="CC177" s="118"/>
    </row>
    <row r="178" spans="1:81" ht="66.75" customHeight="1">
      <c r="A178" s="10" t="s">
        <v>44</v>
      </c>
      <c r="B178" s="11" t="s">
        <v>145</v>
      </c>
      <c r="C178" s="140" t="s">
        <v>207</v>
      </c>
      <c r="D178" s="9">
        <v>78067</v>
      </c>
      <c r="E178" s="127">
        <v>2291</v>
      </c>
      <c r="F178" s="150"/>
      <c r="G178" s="152"/>
      <c r="H178" s="152"/>
      <c r="I178" s="152">
        <v>83.26</v>
      </c>
      <c r="J178" s="152"/>
      <c r="K178" s="152"/>
      <c r="L178" s="152">
        <v>37.880000000000003</v>
      </c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1">
        <v>25.92</v>
      </c>
      <c r="AD178" s="152"/>
      <c r="AE178" s="152"/>
      <c r="AF178" s="152"/>
      <c r="AG178" s="152">
        <v>86.5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  <c r="BI178" s="152"/>
      <c r="BJ178" s="152"/>
      <c r="BK178" s="152"/>
      <c r="BL178" s="152"/>
      <c r="BM178" s="152"/>
      <c r="BN178" s="152"/>
      <c r="BO178" s="151"/>
      <c r="BP178" s="152"/>
      <c r="BQ178" s="152"/>
      <c r="BR178" s="152"/>
      <c r="BS178" s="152">
        <f t="shared" si="6"/>
        <v>233.56</v>
      </c>
      <c r="BT178" s="153">
        <v>442.12</v>
      </c>
      <c r="BU178" s="153"/>
      <c r="BV178" s="153"/>
      <c r="BW178" s="153"/>
      <c r="BX178" s="153">
        <f t="shared" si="7"/>
        <v>442.12</v>
      </c>
      <c r="BY178" s="153">
        <f t="shared" si="8"/>
        <v>34.566658773383843</v>
      </c>
      <c r="BZ178" s="154"/>
      <c r="CA178" s="112"/>
      <c r="CB178" s="112"/>
      <c r="CC178" s="118"/>
    </row>
    <row r="179" spans="1:81" ht="69" customHeight="1">
      <c r="A179" s="10" t="s">
        <v>44</v>
      </c>
      <c r="B179" s="11" t="s">
        <v>145</v>
      </c>
      <c r="C179" s="139" t="s">
        <v>208</v>
      </c>
      <c r="D179" s="12">
        <v>78068</v>
      </c>
      <c r="E179" s="127">
        <v>3099</v>
      </c>
      <c r="F179" s="200" t="s">
        <v>554</v>
      </c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  <c r="BG179" s="201"/>
      <c r="BH179" s="201"/>
      <c r="BI179" s="201"/>
      <c r="BJ179" s="201"/>
      <c r="BK179" s="201"/>
      <c r="BL179" s="201"/>
      <c r="BM179" s="201"/>
      <c r="BN179" s="201"/>
      <c r="BO179" s="201"/>
      <c r="BP179" s="201"/>
      <c r="BQ179" s="201"/>
      <c r="BR179" s="201"/>
      <c r="BS179" s="152">
        <f t="shared" si="6"/>
        <v>0</v>
      </c>
      <c r="BT179" s="153">
        <v>343.01</v>
      </c>
      <c r="BU179" s="153"/>
      <c r="BV179" s="153"/>
      <c r="BW179" s="153"/>
      <c r="BX179" s="153">
        <f t="shared" si="7"/>
        <v>343.01</v>
      </c>
      <c r="BY179" s="153">
        <f t="shared" si="8"/>
        <v>0</v>
      </c>
      <c r="BZ179" s="162"/>
      <c r="CA179" s="112"/>
      <c r="CB179" s="112"/>
      <c r="CC179" s="118"/>
    </row>
    <row r="180" spans="1:81" ht="60" customHeight="1">
      <c r="A180" s="10" t="s">
        <v>44</v>
      </c>
      <c r="B180" s="11" t="s">
        <v>145</v>
      </c>
      <c r="C180" s="140" t="s">
        <v>209</v>
      </c>
      <c r="D180" s="9">
        <v>78069</v>
      </c>
      <c r="E180" s="127">
        <v>2542</v>
      </c>
      <c r="F180" s="150"/>
      <c r="G180" s="152"/>
      <c r="H180" s="152"/>
      <c r="I180" s="152">
        <v>171.86</v>
      </c>
      <c r="J180" s="152"/>
      <c r="K180" s="152"/>
      <c r="L180" s="152"/>
      <c r="M180" s="152">
        <v>13.62</v>
      </c>
      <c r="N180" s="152">
        <v>83.08</v>
      </c>
      <c r="O180" s="152">
        <v>21.96</v>
      </c>
      <c r="P180" s="152"/>
      <c r="Q180" s="152"/>
      <c r="R180" s="152">
        <v>2.39</v>
      </c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1">
        <v>47.02</v>
      </c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  <c r="BI180" s="152"/>
      <c r="BJ180" s="152"/>
      <c r="BK180" s="152"/>
      <c r="BL180" s="152"/>
      <c r="BM180" s="152"/>
      <c r="BN180" s="152"/>
      <c r="BO180" s="151"/>
      <c r="BP180" s="152"/>
      <c r="BQ180" s="152"/>
      <c r="BR180" s="152"/>
      <c r="BS180" s="152">
        <f t="shared" si="6"/>
        <v>339.92999999999995</v>
      </c>
      <c r="BT180" s="153">
        <v>451.53</v>
      </c>
      <c r="BU180" s="153"/>
      <c r="BV180" s="153"/>
      <c r="BW180" s="153"/>
      <c r="BX180" s="153">
        <f t="shared" si="7"/>
        <v>451.53</v>
      </c>
      <c r="BY180" s="153">
        <f t="shared" si="8"/>
        <v>42.949738458039569</v>
      </c>
      <c r="BZ180" s="154"/>
      <c r="CA180" s="112"/>
      <c r="CB180" s="112"/>
      <c r="CC180" s="118"/>
    </row>
    <row r="181" spans="1:81" ht="55.5" customHeight="1">
      <c r="A181" s="58" t="s">
        <v>44</v>
      </c>
      <c r="B181" s="59" t="s">
        <v>145</v>
      </c>
      <c r="C181" s="139" t="s">
        <v>210</v>
      </c>
      <c r="D181" s="60">
        <v>78070</v>
      </c>
      <c r="E181" s="127">
        <v>9309</v>
      </c>
      <c r="F181" s="200" t="s">
        <v>554</v>
      </c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201"/>
      <c r="BR181" s="201"/>
      <c r="BS181" s="152">
        <f t="shared" si="6"/>
        <v>0</v>
      </c>
      <c r="BT181" s="153">
        <v>931</v>
      </c>
      <c r="BU181" s="153"/>
      <c r="BV181" s="153"/>
      <c r="BW181" s="153"/>
      <c r="BX181" s="153">
        <f t="shared" si="7"/>
        <v>931</v>
      </c>
      <c r="BY181" s="153">
        <f t="shared" si="8"/>
        <v>0</v>
      </c>
      <c r="BZ181" s="154"/>
      <c r="CA181" s="112"/>
      <c r="CB181" s="112"/>
      <c r="CC181" s="118"/>
    </row>
    <row r="182" spans="1:81" ht="56.25" customHeight="1">
      <c r="A182" s="8" t="s">
        <v>44</v>
      </c>
      <c r="B182" s="6" t="s">
        <v>145</v>
      </c>
      <c r="C182" s="139" t="s">
        <v>211</v>
      </c>
      <c r="D182" s="7">
        <v>78071</v>
      </c>
      <c r="E182" s="127">
        <v>1232</v>
      </c>
      <c r="F182" s="200" t="s">
        <v>554</v>
      </c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  <c r="BG182" s="201"/>
      <c r="BH182" s="201"/>
      <c r="BI182" s="201"/>
      <c r="BJ182" s="201"/>
      <c r="BK182" s="201"/>
      <c r="BL182" s="201"/>
      <c r="BM182" s="201"/>
      <c r="BN182" s="201"/>
      <c r="BO182" s="201"/>
      <c r="BP182" s="201"/>
      <c r="BQ182" s="201"/>
      <c r="BR182" s="201"/>
      <c r="BS182" s="152">
        <f t="shared" si="6"/>
        <v>0</v>
      </c>
      <c r="BT182" s="153">
        <v>219.1</v>
      </c>
      <c r="BU182" s="153"/>
      <c r="BV182" s="153"/>
      <c r="BW182" s="153"/>
      <c r="BX182" s="153">
        <f t="shared" si="7"/>
        <v>219.1</v>
      </c>
      <c r="BY182" s="153">
        <f t="shared" si="8"/>
        <v>0</v>
      </c>
      <c r="BZ182" s="154"/>
      <c r="CC182" s="118"/>
    </row>
    <row r="183" spans="1:81" ht="57.75" customHeight="1">
      <c r="A183" s="10" t="s">
        <v>44</v>
      </c>
      <c r="B183" s="11" t="s">
        <v>145</v>
      </c>
      <c r="C183" s="139" t="s">
        <v>212</v>
      </c>
      <c r="D183" s="9">
        <v>78072</v>
      </c>
      <c r="E183" s="127">
        <v>768</v>
      </c>
      <c r="F183" s="200" t="s">
        <v>554</v>
      </c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  <c r="BG183" s="201"/>
      <c r="BH183" s="201"/>
      <c r="BI183" s="201"/>
      <c r="BJ183" s="201"/>
      <c r="BK183" s="201"/>
      <c r="BL183" s="201"/>
      <c r="BM183" s="201"/>
      <c r="BN183" s="201"/>
      <c r="BO183" s="201"/>
      <c r="BP183" s="201"/>
      <c r="BQ183" s="201"/>
      <c r="BR183" s="201"/>
      <c r="BS183" s="152">
        <f t="shared" si="6"/>
        <v>0</v>
      </c>
      <c r="BT183" s="153">
        <v>105.72</v>
      </c>
      <c r="BU183" s="153"/>
      <c r="BV183" s="153"/>
      <c r="BW183" s="153"/>
      <c r="BX183" s="153">
        <f t="shared" si="7"/>
        <v>105.72</v>
      </c>
      <c r="BY183" s="153">
        <f t="shared" si="8"/>
        <v>0</v>
      </c>
      <c r="BZ183" s="173"/>
      <c r="CC183" s="118"/>
    </row>
    <row r="184" spans="1:81" ht="54.75" customHeight="1">
      <c r="A184" s="10" t="s">
        <v>44</v>
      </c>
      <c r="B184" s="11" t="s">
        <v>145</v>
      </c>
      <c r="C184" s="139" t="s">
        <v>213</v>
      </c>
      <c r="D184" s="9">
        <v>78073</v>
      </c>
      <c r="E184" s="127">
        <v>1760</v>
      </c>
      <c r="F184" s="200" t="s">
        <v>554</v>
      </c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  <c r="BG184" s="201"/>
      <c r="BH184" s="201"/>
      <c r="BI184" s="201"/>
      <c r="BJ184" s="201"/>
      <c r="BK184" s="201"/>
      <c r="BL184" s="201"/>
      <c r="BM184" s="201"/>
      <c r="BN184" s="201"/>
      <c r="BO184" s="201"/>
      <c r="BP184" s="201"/>
      <c r="BQ184" s="201"/>
      <c r="BR184" s="201"/>
      <c r="BS184" s="152">
        <f t="shared" si="6"/>
        <v>0</v>
      </c>
      <c r="BT184" s="153">
        <v>303.94</v>
      </c>
      <c r="BU184" s="153"/>
      <c r="BV184" s="153"/>
      <c r="BW184" s="153"/>
      <c r="BX184" s="153">
        <f t="shared" si="7"/>
        <v>303.94</v>
      </c>
      <c r="BY184" s="153">
        <f t="shared" si="8"/>
        <v>0</v>
      </c>
      <c r="BZ184" s="154"/>
      <c r="CC184" s="118"/>
    </row>
    <row r="185" spans="1:81" ht="78.75" customHeight="1">
      <c r="A185" s="10" t="s">
        <v>44</v>
      </c>
      <c r="B185" s="11" t="s">
        <v>145</v>
      </c>
      <c r="C185" s="140" t="s">
        <v>214</v>
      </c>
      <c r="D185" s="12">
        <v>78074</v>
      </c>
      <c r="E185" s="127">
        <v>2817</v>
      </c>
      <c r="F185" s="150"/>
      <c r="G185" s="156"/>
      <c r="H185" s="156"/>
      <c r="I185" s="152">
        <v>125.73</v>
      </c>
      <c r="J185" s="152"/>
      <c r="K185" s="152">
        <v>48.7</v>
      </c>
      <c r="L185" s="152">
        <v>84.76</v>
      </c>
      <c r="M185" s="152">
        <v>15.72</v>
      </c>
      <c r="N185" s="159">
        <v>79.52</v>
      </c>
      <c r="O185" s="158"/>
      <c r="P185" s="152">
        <v>1.56</v>
      </c>
      <c r="Q185" s="152"/>
      <c r="R185" s="157">
        <v>5.28</v>
      </c>
      <c r="S185" s="152"/>
      <c r="T185" s="152"/>
      <c r="U185" s="152"/>
      <c r="V185" s="152"/>
      <c r="W185" s="152"/>
      <c r="X185" s="152"/>
      <c r="Y185" s="152"/>
      <c r="Z185" s="152"/>
      <c r="AA185" s="163"/>
      <c r="AB185" s="152"/>
      <c r="AC185" s="151">
        <v>75.3</v>
      </c>
      <c r="AD185" s="152"/>
      <c r="AE185" s="152"/>
      <c r="AF185" s="152"/>
      <c r="AG185" s="152">
        <v>76.42</v>
      </c>
      <c r="AH185" s="159"/>
      <c r="AI185" s="152">
        <v>2.8000000000000001E-2</v>
      </c>
      <c r="AJ185" s="152"/>
      <c r="AK185" s="152"/>
      <c r="AL185" s="152"/>
      <c r="AM185" s="152">
        <v>5.0000000000000001E-3</v>
      </c>
      <c r="AN185" s="152"/>
      <c r="AO185" s="152"/>
      <c r="AP185" s="152">
        <v>0.48499999999999999</v>
      </c>
      <c r="AQ185" s="152"/>
      <c r="AR185" s="160"/>
      <c r="AS185" s="160"/>
      <c r="AT185" s="160"/>
      <c r="AU185" s="161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51"/>
      <c r="BP185" s="160"/>
      <c r="BQ185" s="160"/>
      <c r="BR185" s="160"/>
      <c r="BS185" s="152">
        <f>SUM(G185:BR185)</f>
        <v>513.50800000000004</v>
      </c>
      <c r="BT185" s="153">
        <v>1102.19</v>
      </c>
      <c r="BU185" s="153"/>
      <c r="BV185" s="153"/>
      <c r="BW185" s="153"/>
      <c r="BX185" s="153">
        <v>1102.19</v>
      </c>
      <c r="BY185" s="153">
        <f t="shared" si="8"/>
        <v>31.782424685801431</v>
      </c>
      <c r="BZ185" s="154"/>
      <c r="CC185" s="118"/>
    </row>
    <row r="186" spans="1:81" ht="54" customHeight="1">
      <c r="A186" s="10" t="s">
        <v>44</v>
      </c>
      <c r="B186" s="11" t="s">
        <v>145</v>
      </c>
      <c r="C186" s="139" t="s">
        <v>215</v>
      </c>
      <c r="D186" s="9">
        <v>78075</v>
      </c>
      <c r="E186" s="127">
        <v>1889</v>
      </c>
      <c r="F186" s="200" t="s">
        <v>554</v>
      </c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  <c r="BG186" s="201"/>
      <c r="BH186" s="201"/>
      <c r="BI186" s="201"/>
      <c r="BJ186" s="201"/>
      <c r="BK186" s="201"/>
      <c r="BL186" s="201"/>
      <c r="BM186" s="201"/>
      <c r="BN186" s="201"/>
      <c r="BO186" s="201"/>
      <c r="BP186" s="201"/>
      <c r="BQ186" s="201"/>
      <c r="BR186" s="201"/>
      <c r="BS186" s="152">
        <f t="shared" si="6"/>
        <v>0</v>
      </c>
      <c r="BT186" s="153">
        <v>441.84</v>
      </c>
      <c r="BU186" s="153"/>
      <c r="BV186" s="153"/>
      <c r="BW186" s="153"/>
      <c r="BX186" s="153">
        <f t="shared" si="7"/>
        <v>441.84</v>
      </c>
      <c r="BY186" s="153">
        <f t="shared" si="8"/>
        <v>0</v>
      </c>
      <c r="BZ186" s="154"/>
      <c r="CC186" s="118"/>
    </row>
    <row r="187" spans="1:81" ht="73.5" customHeight="1">
      <c r="A187" s="61" t="s">
        <v>44</v>
      </c>
      <c r="B187" s="62" t="s">
        <v>145</v>
      </c>
      <c r="C187" s="140" t="s">
        <v>216</v>
      </c>
      <c r="D187" s="63">
        <v>78076</v>
      </c>
      <c r="E187" s="127">
        <v>3501</v>
      </c>
      <c r="F187" s="150"/>
      <c r="G187" s="152"/>
      <c r="H187" s="152"/>
      <c r="I187" s="152">
        <v>480.24</v>
      </c>
      <c r="J187" s="152"/>
      <c r="K187" s="152">
        <v>4.62</v>
      </c>
      <c r="L187" s="152">
        <v>82.54</v>
      </c>
      <c r="M187" s="152"/>
      <c r="N187" s="152">
        <v>47.86</v>
      </c>
      <c r="O187" s="152"/>
      <c r="P187" s="152"/>
      <c r="Q187" s="152"/>
      <c r="R187" s="152">
        <v>4.97</v>
      </c>
      <c r="S187" s="152"/>
      <c r="T187" s="152">
        <v>0.40500000000000003</v>
      </c>
      <c r="U187" s="152">
        <v>0.53900000000000003</v>
      </c>
      <c r="V187" s="152">
        <v>0.04</v>
      </c>
      <c r="W187" s="152"/>
      <c r="X187" s="152"/>
      <c r="Y187" s="152"/>
      <c r="Z187" s="152"/>
      <c r="AA187" s="152"/>
      <c r="AB187" s="152"/>
      <c r="AC187" s="151">
        <v>39.700000000000003</v>
      </c>
      <c r="AD187" s="152"/>
      <c r="AE187" s="152"/>
      <c r="AF187" s="152"/>
      <c r="AG187" s="152">
        <v>101.2</v>
      </c>
      <c r="AH187" s="152"/>
      <c r="AI187" s="152">
        <v>0.03</v>
      </c>
      <c r="AJ187" s="152"/>
      <c r="AK187" s="152"/>
      <c r="AL187" s="152"/>
      <c r="AM187" s="152"/>
      <c r="AN187" s="152"/>
      <c r="AO187" s="152"/>
      <c r="AP187" s="152">
        <v>3.12</v>
      </c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2"/>
      <c r="BN187" s="152"/>
      <c r="BO187" s="151"/>
      <c r="BP187" s="152"/>
      <c r="BQ187" s="152"/>
      <c r="BR187" s="152"/>
      <c r="BS187" s="152">
        <f t="shared" si="6"/>
        <v>765.26400000000001</v>
      </c>
      <c r="BT187" s="153">
        <v>243.96</v>
      </c>
      <c r="BU187" s="153"/>
      <c r="BV187" s="153"/>
      <c r="BW187" s="153"/>
      <c r="BX187" s="153">
        <f t="shared" si="7"/>
        <v>243.96</v>
      </c>
      <c r="BY187" s="153">
        <f t="shared" si="8"/>
        <v>75.82697201017811</v>
      </c>
      <c r="BZ187" s="154"/>
      <c r="CC187" s="118"/>
    </row>
    <row r="188" spans="1:81" ht="63.75" customHeight="1">
      <c r="A188" s="64" t="s">
        <v>44</v>
      </c>
      <c r="B188" s="65" t="s">
        <v>145</v>
      </c>
      <c r="C188" s="140" t="s">
        <v>217</v>
      </c>
      <c r="D188" s="66">
        <v>78077</v>
      </c>
      <c r="E188" s="127">
        <v>3187</v>
      </c>
      <c r="F188" s="150"/>
      <c r="G188" s="156"/>
      <c r="H188" s="156"/>
      <c r="I188" s="152">
        <v>294.12</v>
      </c>
      <c r="J188" s="152"/>
      <c r="K188" s="152"/>
      <c r="L188" s="152">
        <v>83.92</v>
      </c>
      <c r="M188" s="152"/>
      <c r="N188" s="159"/>
      <c r="O188" s="158"/>
      <c r="P188" s="152"/>
      <c r="Q188" s="152"/>
      <c r="R188" s="158"/>
      <c r="S188" s="152"/>
      <c r="T188" s="152"/>
      <c r="U188" s="152"/>
      <c r="V188" s="152"/>
      <c r="W188" s="152"/>
      <c r="X188" s="152"/>
      <c r="Y188" s="152"/>
      <c r="Z188" s="163"/>
      <c r="AA188" s="152"/>
      <c r="AB188" s="152"/>
      <c r="AC188" s="151">
        <v>29.55</v>
      </c>
      <c r="AD188" s="152"/>
      <c r="AE188" s="152"/>
      <c r="AF188" s="152"/>
      <c r="AG188" s="152">
        <v>171.42</v>
      </c>
      <c r="AH188" s="159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60"/>
      <c r="AS188" s="160"/>
      <c r="AT188" s="160"/>
      <c r="AU188" s="161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51"/>
      <c r="BP188" s="160"/>
      <c r="BQ188" s="160"/>
      <c r="BR188" s="160"/>
      <c r="BS188" s="152">
        <f t="shared" si="6"/>
        <v>579.01</v>
      </c>
      <c r="BT188" s="153">
        <v>257.3</v>
      </c>
      <c r="BU188" s="153"/>
      <c r="BV188" s="153"/>
      <c r="BW188" s="153"/>
      <c r="BX188" s="153">
        <f t="shared" si="7"/>
        <v>257.3</v>
      </c>
      <c r="BY188" s="153">
        <f t="shared" si="8"/>
        <v>69.233896521624757</v>
      </c>
      <c r="BZ188" s="154"/>
      <c r="CC188" s="118"/>
    </row>
    <row r="189" spans="1:81" ht="59.25" customHeight="1">
      <c r="A189" s="10" t="s">
        <v>44</v>
      </c>
      <c r="B189" s="11" t="s">
        <v>145</v>
      </c>
      <c r="C189" s="140" t="s">
        <v>218</v>
      </c>
      <c r="D189" s="9">
        <v>78078</v>
      </c>
      <c r="E189" s="127">
        <v>989</v>
      </c>
      <c r="F189" s="150"/>
      <c r="G189" s="156"/>
      <c r="H189" s="152">
        <v>135</v>
      </c>
      <c r="I189" s="174"/>
      <c r="J189" s="152"/>
      <c r="K189" s="152"/>
      <c r="L189" s="152">
        <v>32.979999999999997</v>
      </c>
      <c r="M189" s="152"/>
      <c r="N189" s="159"/>
      <c r="O189" s="158"/>
      <c r="P189" s="152"/>
      <c r="Q189" s="152"/>
      <c r="R189" s="157">
        <v>2.3199999999999998</v>
      </c>
      <c r="S189" s="152"/>
      <c r="T189" s="152">
        <v>1.1599999999999999</v>
      </c>
      <c r="U189" s="152">
        <v>0.68</v>
      </c>
      <c r="V189" s="152">
        <v>3.02</v>
      </c>
      <c r="W189" s="152"/>
      <c r="X189" s="152"/>
      <c r="Y189" s="152"/>
      <c r="Z189" s="152"/>
      <c r="AA189" s="152"/>
      <c r="AB189" s="152"/>
      <c r="AC189" s="151">
        <v>22.31</v>
      </c>
      <c r="AD189" s="152"/>
      <c r="AE189" s="152"/>
      <c r="AF189" s="152"/>
      <c r="AG189" s="152">
        <v>49.26</v>
      </c>
      <c r="AH189" s="159"/>
      <c r="AI189" s="152">
        <v>9.0999999999999998E-2</v>
      </c>
      <c r="AJ189" s="152"/>
      <c r="AK189" s="152"/>
      <c r="AL189" s="152"/>
      <c r="AM189" s="152">
        <v>0.04</v>
      </c>
      <c r="AN189" s="152"/>
      <c r="AO189" s="152"/>
      <c r="AP189" s="152">
        <v>0.83</v>
      </c>
      <c r="AQ189" s="152"/>
      <c r="AR189" s="160"/>
      <c r="AS189" s="160"/>
      <c r="AT189" s="152">
        <v>0.08</v>
      </c>
      <c r="AU189" s="161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51"/>
      <c r="BP189" s="160"/>
      <c r="BQ189" s="160"/>
      <c r="BR189" s="160"/>
      <c r="BS189" s="152">
        <f t="shared" si="6"/>
        <v>247.77100000000002</v>
      </c>
      <c r="BT189" s="153">
        <v>180.8</v>
      </c>
      <c r="BU189" s="153"/>
      <c r="BV189" s="153"/>
      <c r="BW189" s="153"/>
      <c r="BX189" s="153">
        <f t="shared" si="7"/>
        <v>180.8</v>
      </c>
      <c r="BY189" s="153">
        <f t="shared" si="8"/>
        <v>57.813291146624479</v>
      </c>
      <c r="BZ189" s="154"/>
      <c r="CC189" s="118"/>
    </row>
    <row r="190" spans="1:81" ht="60.75" customHeight="1">
      <c r="A190" s="67" t="s">
        <v>44</v>
      </c>
      <c r="B190" s="68" t="s">
        <v>145</v>
      </c>
      <c r="C190" s="140" t="s">
        <v>219</v>
      </c>
      <c r="D190" s="69">
        <v>78079</v>
      </c>
      <c r="E190" s="127">
        <v>9517</v>
      </c>
      <c r="F190" s="150">
        <v>504</v>
      </c>
      <c r="G190" s="152">
        <v>110.09</v>
      </c>
      <c r="H190" s="156"/>
      <c r="I190" s="152">
        <v>856.22</v>
      </c>
      <c r="J190" s="152"/>
      <c r="K190" s="152"/>
      <c r="L190" s="152">
        <v>248.5</v>
      </c>
      <c r="M190" s="152"/>
      <c r="N190" s="152">
        <v>139.62</v>
      </c>
      <c r="O190" s="158"/>
      <c r="P190" s="158"/>
      <c r="Q190" s="158"/>
      <c r="R190" s="157">
        <v>6.59</v>
      </c>
      <c r="S190" s="152"/>
      <c r="T190" s="152">
        <v>18.2</v>
      </c>
      <c r="U190" s="152"/>
      <c r="V190" s="152"/>
      <c r="W190" s="152"/>
      <c r="X190" s="152"/>
      <c r="Y190" s="152"/>
      <c r="Z190" s="152"/>
      <c r="AA190" s="163"/>
      <c r="AB190" s="152"/>
      <c r="AC190" s="151">
        <v>138.13999999999999</v>
      </c>
      <c r="AD190" s="152"/>
      <c r="AE190" s="152"/>
      <c r="AF190" s="152"/>
      <c r="AG190" s="152">
        <v>312.02</v>
      </c>
      <c r="AH190" s="159"/>
      <c r="AI190" s="152"/>
      <c r="AJ190" s="152"/>
      <c r="AK190" s="152"/>
      <c r="AL190" s="152"/>
      <c r="AM190" s="152"/>
      <c r="AN190" s="152"/>
      <c r="AO190" s="152"/>
      <c r="AP190" s="152">
        <v>0.6</v>
      </c>
      <c r="AQ190" s="152"/>
      <c r="AR190" s="152">
        <v>10.74</v>
      </c>
      <c r="AS190" s="160"/>
      <c r="AT190" s="160"/>
      <c r="AU190" s="161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0"/>
      <c r="BN190" s="160"/>
      <c r="BO190" s="151"/>
      <c r="BP190" s="160"/>
      <c r="BQ190" s="160"/>
      <c r="BR190" s="160"/>
      <c r="BS190" s="152">
        <f t="shared" si="6"/>
        <v>1840.7199999999996</v>
      </c>
      <c r="BT190" s="153">
        <v>1055.98</v>
      </c>
      <c r="BU190" s="153"/>
      <c r="BV190" s="153"/>
      <c r="BW190" s="153"/>
      <c r="BX190" s="153">
        <f t="shared" si="7"/>
        <v>1055.98</v>
      </c>
      <c r="BY190" s="153">
        <f t="shared" si="8"/>
        <v>63.545413746677241</v>
      </c>
      <c r="BZ190" s="154"/>
      <c r="CC190" s="118"/>
    </row>
    <row r="191" spans="1:81" ht="72" customHeight="1">
      <c r="A191" s="70" t="s">
        <v>44</v>
      </c>
      <c r="B191" s="71" t="s">
        <v>145</v>
      </c>
      <c r="C191" s="140" t="s">
        <v>220</v>
      </c>
      <c r="D191" s="72">
        <v>78080</v>
      </c>
      <c r="E191" s="127">
        <v>1579</v>
      </c>
      <c r="F191" s="150"/>
      <c r="G191" s="152"/>
      <c r="H191" s="152"/>
      <c r="I191" s="152">
        <v>96.04</v>
      </c>
      <c r="J191" s="152"/>
      <c r="K191" s="152"/>
      <c r="L191" s="152">
        <v>30.1</v>
      </c>
      <c r="M191" s="152">
        <v>0</v>
      </c>
      <c r="N191" s="152">
        <v>0.98</v>
      </c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>
        <v>37.896999999999998</v>
      </c>
      <c r="Z191" s="152">
        <v>47.38</v>
      </c>
      <c r="AA191" s="152"/>
      <c r="AB191" s="152"/>
      <c r="AC191" s="151">
        <v>21.4</v>
      </c>
      <c r="AD191" s="152"/>
      <c r="AE191" s="152"/>
      <c r="AF191" s="152"/>
      <c r="AG191" s="152">
        <v>0.98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2"/>
      <c r="BN191" s="152"/>
      <c r="BO191" s="151"/>
      <c r="BP191" s="152"/>
      <c r="BQ191" s="152"/>
      <c r="BR191" s="152"/>
      <c r="BS191" s="152">
        <f t="shared" si="6"/>
        <v>234.77700000000002</v>
      </c>
      <c r="BT191" s="153">
        <v>107.8</v>
      </c>
      <c r="BU191" s="153"/>
      <c r="BV191" s="153"/>
      <c r="BW191" s="153"/>
      <c r="BX191" s="153">
        <f t="shared" si="7"/>
        <v>107.8</v>
      </c>
      <c r="BY191" s="153">
        <f t="shared" si="8"/>
        <v>68.532621863114002</v>
      </c>
      <c r="BZ191" s="154"/>
      <c r="CC191" s="118"/>
    </row>
    <row r="192" spans="1:81" ht="75.75" customHeight="1">
      <c r="A192" s="73" t="s">
        <v>44</v>
      </c>
      <c r="B192" s="74" t="s">
        <v>145</v>
      </c>
      <c r="C192" s="139" t="s">
        <v>221</v>
      </c>
      <c r="D192" s="75">
        <v>78081</v>
      </c>
      <c r="E192" s="127">
        <v>19930</v>
      </c>
      <c r="F192" s="200" t="s">
        <v>554</v>
      </c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  <c r="BG192" s="201"/>
      <c r="BH192" s="201"/>
      <c r="BI192" s="201"/>
      <c r="BJ192" s="201"/>
      <c r="BK192" s="201"/>
      <c r="BL192" s="201"/>
      <c r="BM192" s="201"/>
      <c r="BN192" s="201"/>
      <c r="BO192" s="201"/>
      <c r="BP192" s="201"/>
      <c r="BQ192" s="201"/>
      <c r="BR192" s="201"/>
      <c r="BS192" s="152">
        <f t="shared" si="6"/>
        <v>0</v>
      </c>
      <c r="BT192" s="153">
        <v>2563.1799999999998</v>
      </c>
      <c r="BU192" s="153"/>
      <c r="BV192" s="153"/>
      <c r="BW192" s="153"/>
      <c r="BX192" s="153">
        <f t="shared" si="7"/>
        <v>2563.1799999999998</v>
      </c>
      <c r="BY192" s="153">
        <f t="shared" si="8"/>
        <v>0</v>
      </c>
      <c r="BZ192" s="154"/>
      <c r="CC192" s="118"/>
    </row>
    <row r="193" spans="1:81" ht="82.5" customHeight="1">
      <c r="A193" s="10" t="s">
        <v>44</v>
      </c>
      <c r="B193" s="11" t="s">
        <v>145</v>
      </c>
      <c r="C193" s="140" t="s">
        <v>222</v>
      </c>
      <c r="D193" s="12">
        <v>78082</v>
      </c>
      <c r="E193" s="127">
        <v>1814</v>
      </c>
      <c r="F193" s="150"/>
      <c r="G193" s="152"/>
      <c r="H193" s="152"/>
      <c r="I193" s="152">
        <v>68.239999999999995</v>
      </c>
      <c r="J193" s="152"/>
      <c r="K193" s="152"/>
      <c r="L193" s="152"/>
      <c r="M193" s="152">
        <v>20.8</v>
      </c>
      <c r="N193" s="159">
        <v>29.64</v>
      </c>
      <c r="O193" s="157">
        <v>13.62</v>
      </c>
      <c r="P193" s="152"/>
      <c r="Q193" s="152"/>
      <c r="R193" s="158"/>
      <c r="S193" s="152"/>
      <c r="T193" s="152"/>
      <c r="U193" s="152"/>
      <c r="V193" s="152"/>
      <c r="W193" s="152"/>
      <c r="X193" s="152"/>
      <c r="Y193" s="152">
        <v>0</v>
      </c>
      <c r="Z193" s="152">
        <v>0</v>
      </c>
      <c r="AA193" s="163"/>
      <c r="AB193" s="163"/>
      <c r="AC193" s="151">
        <v>55.9</v>
      </c>
      <c r="AD193" s="152"/>
      <c r="AE193" s="152"/>
      <c r="AF193" s="152"/>
      <c r="AG193" s="152">
        <v>0</v>
      </c>
      <c r="AH193" s="159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60"/>
      <c r="AS193" s="160"/>
      <c r="AT193" s="160"/>
      <c r="AU193" s="161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160"/>
      <c r="BN193" s="160"/>
      <c r="BO193" s="151"/>
      <c r="BP193" s="160"/>
      <c r="BQ193" s="160"/>
      <c r="BR193" s="160"/>
      <c r="BS193" s="152">
        <f t="shared" si="6"/>
        <v>188.2</v>
      </c>
      <c r="BT193" s="153">
        <v>562.04</v>
      </c>
      <c r="BU193" s="153"/>
      <c r="BV193" s="153"/>
      <c r="BW193" s="153"/>
      <c r="BX193" s="153">
        <f t="shared" si="7"/>
        <v>562.04</v>
      </c>
      <c r="BY193" s="153">
        <f t="shared" si="8"/>
        <v>25.085306035402006</v>
      </c>
      <c r="BZ193" s="154"/>
      <c r="CC193" s="118"/>
    </row>
    <row r="194" spans="1:81" ht="63.75" customHeight="1">
      <c r="A194" s="10" t="s">
        <v>44</v>
      </c>
      <c r="B194" s="11" t="s">
        <v>145</v>
      </c>
      <c r="C194" s="140" t="s">
        <v>223</v>
      </c>
      <c r="D194" s="9">
        <v>78083</v>
      </c>
      <c r="E194" s="127">
        <v>4485</v>
      </c>
      <c r="F194" s="150">
        <v>41</v>
      </c>
      <c r="G194" s="152">
        <v>9.9600000000000009</v>
      </c>
      <c r="H194" s="152"/>
      <c r="I194" s="152">
        <v>314.98</v>
      </c>
      <c r="J194" s="152"/>
      <c r="K194" s="152"/>
      <c r="L194" s="152"/>
      <c r="M194" s="152">
        <v>113.66</v>
      </c>
      <c r="N194" s="152"/>
      <c r="O194" s="152"/>
      <c r="P194" s="152"/>
      <c r="Q194" s="152"/>
      <c r="R194" s="152">
        <v>7.76</v>
      </c>
      <c r="S194" s="152"/>
      <c r="T194" s="152">
        <v>1.32</v>
      </c>
      <c r="U194" s="152">
        <v>2.9</v>
      </c>
      <c r="V194" s="152">
        <v>6.56</v>
      </c>
      <c r="W194" s="152"/>
      <c r="X194" s="152"/>
      <c r="Y194" s="152"/>
      <c r="Z194" s="152"/>
      <c r="AA194" s="152"/>
      <c r="AB194" s="152"/>
      <c r="AC194" s="151">
        <v>31.79</v>
      </c>
      <c r="AD194" s="152"/>
      <c r="AE194" s="152"/>
      <c r="AF194" s="152"/>
      <c r="AG194" s="152">
        <v>283.83999999999997</v>
      </c>
      <c r="AH194" s="159"/>
      <c r="AI194" s="152"/>
      <c r="AJ194" s="152"/>
      <c r="AK194" s="152"/>
      <c r="AL194" s="152">
        <v>0.16900000000000001</v>
      </c>
      <c r="AM194" s="152"/>
      <c r="AN194" s="152"/>
      <c r="AO194" s="152"/>
      <c r="AP194" s="152"/>
      <c r="AQ194" s="152"/>
      <c r="AR194" s="160"/>
      <c r="AS194" s="160"/>
      <c r="AT194" s="160"/>
      <c r="AU194" s="161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160"/>
      <c r="BN194" s="160"/>
      <c r="BO194" s="151"/>
      <c r="BP194" s="160"/>
      <c r="BQ194" s="160"/>
      <c r="BR194" s="160"/>
      <c r="BS194" s="152">
        <f t="shared" ref="BS194:BS257" si="9">SUM(G194:BR194)</f>
        <v>772.93899999999996</v>
      </c>
      <c r="BT194" s="153">
        <v>271.95999999999998</v>
      </c>
      <c r="BU194" s="153"/>
      <c r="BV194" s="153"/>
      <c r="BW194" s="153"/>
      <c r="BX194" s="153">
        <f t="shared" si="7"/>
        <v>271.95999999999998</v>
      </c>
      <c r="BY194" s="153">
        <f t="shared" si="8"/>
        <v>73.972604050726446</v>
      </c>
      <c r="BZ194" s="154"/>
      <c r="CC194" s="118"/>
    </row>
    <row r="195" spans="1:81" ht="63" customHeight="1">
      <c r="A195" s="8" t="s">
        <v>44</v>
      </c>
      <c r="B195" s="6" t="s">
        <v>145</v>
      </c>
      <c r="C195" s="139" t="s">
        <v>224</v>
      </c>
      <c r="D195" s="7">
        <v>78084</v>
      </c>
      <c r="E195" s="127">
        <v>2984</v>
      </c>
      <c r="F195" s="200" t="s">
        <v>554</v>
      </c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  <c r="BG195" s="201"/>
      <c r="BH195" s="201"/>
      <c r="BI195" s="201"/>
      <c r="BJ195" s="201"/>
      <c r="BK195" s="201"/>
      <c r="BL195" s="201"/>
      <c r="BM195" s="201"/>
      <c r="BN195" s="201"/>
      <c r="BO195" s="201"/>
      <c r="BP195" s="201"/>
      <c r="BQ195" s="201"/>
      <c r="BR195" s="201"/>
      <c r="BS195" s="152">
        <f t="shared" si="9"/>
        <v>0</v>
      </c>
      <c r="BT195" s="153">
        <v>536.66999999999996</v>
      </c>
      <c r="BU195" s="153"/>
      <c r="BV195" s="153"/>
      <c r="BW195" s="153"/>
      <c r="BX195" s="153">
        <f t="shared" ref="BX195:BX258" si="10">BT195+BU195+BV195+BW195</f>
        <v>536.66999999999996</v>
      </c>
      <c r="BY195" s="153">
        <f t="shared" ref="BY195:BY258" si="11">BS195/(BS195+BX195)*100</f>
        <v>0</v>
      </c>
      <c r="BZ195" s="154"/>
      <c r="CC195" s="118"/>
    </row>
    <row r="196" spans="1:81" ht="73.5" customHeight="1">
      <c r="A196" s="10" t="s">
        <v>44</v>
      </c>
      <c r="B196" s="11" t="s">
        <v>145</v>
      </c>
      <c r="C196" s="140" t="s">
        <v>225</v>
      </c>
      <c r="D196" s="9">
        <v>78085</v>
      </c>
      <c r="E196" s="127">
        <v>1226</v>
      </c>
      <c r="F196" s="150"/>
      <c r="G196" s="156"/>
      <c r="H196" s="156"/>
      <c r="I196" s="152"/>
      <c r="J196" s="152"/>
      <c r="K196" s="152"/>
      <c r="L196" s="152"/>
      <c r="M196" s="152"/>
      <c r="N196" s="159"/>
      <c r="O196" s="157"/>
      <c r="P196" s="152"/>
      <c r="Q196" s="152"/>
      <c r="R196" s="158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1">
        <v>3.63</v>
      </c>
      <c r="AD196" s="152"/>
      <c r="AE196" s="152"/>
      <c r="AF196" s="152"/>
      <c r="AG196" s="152"/>
      <c r="AH196" s="159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60"/>
      <c r="AS196" s="160"/>
      <c r="AT196" s="160"/>
      <c r="AU196" s="161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  <c r="BL196" s="160"/>
      <c r="BM196" s="160"/>
      <c r="BN196" s="160"/>
      <c r="BO196" s="151"/>
      <c r="BP196" s="160"/>
      <c r="BQ196" s="160"/>
      <c r="BR196" s="160"/>
      <c r="BS196" s="152">
        <f t="shared" si="9"/>
        <v>3.63</v>
      </c>
      <c r="BT196" s="153">
        <v>330.04</v>
      </c>
      <c r="BU196" s="153"/>
      <c r="BV196" s="153"/>
      <c r="BW196" s="153"/>
      <c r="BX196" s="153">
        <f t="shared" si="10"/>
        <v>330.04</v>
      </c>
      <c r="BY196" s="153">
        <f t="shared" si="11"/>
        <v>1.0879012197680342</v>
      </c>
      <c r="BZ196" s="154"/>
      <c r="CC196" s="118"/>
    </row>
    <row r="197" spans="1:81" ht="52.5" customHeight="1">
      <c r="A197" s="10" t="s">
        <v>44</v>
      </c>
      <c r="B197" s="11" t="s">
        <v>145</v>
      </c>
      <c r="C197" s="140" t="s">
        <v>226</v>
      </c>
      <c r="D197" s="9">
        <v>78086</v>
      </c>
      <c r="E197" s="127">
        <v>382</v>
      </c>
      <c r="F197" s="150"/>
      <c r="G197" s="152">
        <v>0</v>
      </c>
      <c r="H197" s="152">
        <v>0</v>
      </c>
      <c r="I197" s="152">
        <v>0</v>
      </c>
      <c r="J197" s="152">
        <v>0</v>
      </c>
      <c r="K197" s="152">
        <v>0</v>
      </c>
      <c r="L197" s="152">
        <v>0</v>
      </c>
      <c r="M197" s="152">
        <v>0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52">
        <v>0</v>
      </c>
      <c r="V197" s="152">
        <v>0</v>
      </c>
      <c r="W197" s="152">
        <v>0</v>
      </c>
      <c r="X197" s="152">
        <v>0</v>
      </c>
      <c r="Y197" s="152">
        <v>0</v>
      </c>
      <c r="Z197" s="152">
        <v>0</v>
      </c>
      <c r="AA197" s="152">
        <v>0</v>
      </c>
      <c r="AB197" s="152">
        <v>0</v>
      </c>
      <c r="AC197" s="152">
        <v>0</v>
      </c>
      <c r="AD197" s="152">
        <v>0</v>
      </c>
      <c r="AE197" s="152">
        <v>0</v>
      </c>
      <c r="AF197" s="152">
        <v>0</v>
      </c>
      <c r="AG197" s="152">
        <v>0</v>
      </c>
      <c r="AH197" s="152">
        <v>0</v>
      </c>
      <c r="AI197" s="152">
        <v>0</v>
      </c>
      <c r="AJ197" s="152">
        <v>0</v>
      </c>
      <c r="AK197" s="152">
        <v>0</v>
      </c>
      <c r="AL197" s="152">
        <v>0</v>
      </c>
      <c r="AM197" s="152">
        <v>0</v>
      </c>
      <c r="AN197" s="152">
        <v>0</v>
      </c>
      <c r="AO197" s="152">
        <v>0</v>
      </c>
      <c r="AP197" s="152">
        <v>0</v>
      </c>
      <c r="AQ197" s="152">
        <v>0</v>
      </c>
      <c r="AR197" s="152">
        <v>0</v>
      </c>
      <c r="AS197" s="152">
        <v>0</v>
      </c>
      <c r="AT197" s="152">
        <v>0</v>
      </c>
      <c r="AU197" s="152">
        <v>0</v>
      </c>
      <c r="AV197" s="152">
        <v>0</v>
      </c>
      <c r="AW197" s="152">
        <v>0</v>
      </c>
      <c r="AX197" s="152">
        <v>0</v>
      </c>
      <c r="AY197" s="152">
        <v>0</v>
      </c>
      <c r="AZ197" s="152">
        <v>0</v>
      </c>
      <c r="BA197" s="152">
        <v>0</v>
      </c>
      <c r="BB197" s="152">
        <v>0</v>
      </c>
      <c r="BC197" s="152">
        <v>0</v>
      </c>
      <c r="BD197" s="152">
        <v>0</v>
      </c>
      <c r="BE197" s="152">
        <v>0</v>
      </c>
      <c r="BF197" s="152">
        <v>0</v>
      </c>
      <c r="BG197" s="152">
        <v>0</v>
      </c>
      <c r="BH197" s="152">
        <v>0</v>
      </c>
      <c r="BI197" s="152">
        <v>0</v>
      </c>
      <c r="BJ197" s="152">
        <v>0</v>
      </c>
      <c r="BK197" s="152">
        <v>0</v>
      </c>
      <c r="BL197" s="152">
        <v>0</v>
      </c>
      <c r="BM197" s="152">
        <v>0</v>
      </c>
      <c r="BN197" s="152">
        <v>0</v>
      </c>
      <c r="BO197" s="152">
        <v>0</v>
      </c>
      <c r="BP197" s="152">
        <v>0</v>
      </c>
      <c r="BQ197" s="152">
        <v>0</v>
      </c>
      <c r="BR197" s="152">
        <v>0</v>
      </c>
      <c r="BS197" s="152">
        <f t="shared" si="9"/>
        <v>0</v>
      </c>
      <c r="BT197" s="153">
        <v>105.28</v>
      </c>
      <c r="BU197" s="153"/>
      <c r="BV197" s="153"/>
      <c r="BW197" s="153"/>
      <c r="BX197" s="153">
        <f t="shared" si="10"/>
        <v>105.28</v>
      </c>
      <c r="BY197" s="153">
        <f t="shared" si="11"/>
        <v>0</v>
      </c>
      <c r="BZ197" s="154"/>
      <c r="CC197" s="118"/>
    </row>
    <row r="198" spans="1:81" ht="51.75" customHeight="1">
      <c r="A198" s="10" t="s">
        <v>44</v>
      </c>
      <c r="B198" s="11" t="s">
        <v>145</v>
      </c>
      <c r="C198" s="140" t="s">
        <v>227</v>
      </c>
      <c r="D198" s="9">
        <v>78087</v>
      </c>
      <c r="E198" s="127">
        <v>2174</v>
      </c>
      <c r="F198" s="150"/>
      <c r="G198" s="156"/>
      <c r="H198" s="156"/>
      <c r="I198" s="152"/>
      <c r="J198" s="152"/>
      <c r="K198" s="152"/>
      <c r="L198" s="152">
        <v>0</v>
      </c>
      <c r="M198" s="152">
        <v>65.12</v>
      </c>
      <c r="N198" s="159">
        <v>50.948</v>
      </c>
      <c r="O198" s="157">
        <v>91.8</v>
      </c>
      <c r="P198" s="152"/>
      <c r="Q198" s="152"/>
      <c r="R198" s="158"/>
      <c r="S198" s="152"/>
      <c r="T198" s="152"/>
      <c r="U198" s="152"/>
      <c r="V198" s="152"/>
      <c r="W198" s="152"/>
      <c r="X198" s="152"/>
      <c r="Y198" s="152"/>
      <c r="Z198" s="152">
        <v>0</v>
      </c>
      <c r="AA198" s="163"/>
      <c r="AB198" s="152"/>
      <c r="AC198" s="151">
        <v>64.25</v>
      </c>
      <c r="AD198" s="152"/>
      <c r="AE198" s="152"/>
      <c r="AF198" s="152"/>
      <c r="AG198" s="152">
        <v>0</v>
      </c>
      <c r="AH198" s="159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60"/>
      <c r="AS198" s="160"/>
      <c r="AT198" s="160"/>
      <c r="AU198" s="161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60"/>
      <c r="BM198" s="160"/>
      <c r="BN198" s="160"/>
      <c r="BO198" s="151"/>
      <c r="BP198" s="160"/>
      <c r="BQ198" s="160"/>
      <c r="BR198" s="160"/>
      <c r="BS198" s="152">
        <f t="shared" si="9"/>
        <v>272.11799999999999</v>
      </c>
      <c r="BT198" s="153">
        <v>432.3</v>
      </c>
      <c r="BU198" s="153"/>
      <c r="BV198" s="153"/>
      <c r="BW198" s="153"/>
      <c r="BX198" s="153">
        <f t="shared" si="10"/>
        <v>432.3</v>
      </c>
      <c r="BY198" s="153">
        <f t="shared" si="11"/>
        <v>38.630188325681623</v>
      </c>
      <c r="BZ198" s="154"/>
      <c r="CA198" s="3"/>
      <c r="CC198" s="118"/>
    </row>
    <row r="199" spans="1:81" ht="62.25" customHeight="1">
      <c r="A199" s="8" t="s">
        <v>44</v>
      </c>
      <c r="B199" s="6" t="s">
        <v>145</v>
      </c>
      <c r="C199" s="139" t="s">
        <v>228</v>
      </c>
      <c r="D199" s="9">
        <v>78088</v>
      </c>
      <c r="E199" s="127">
        <v>1254</v>
      </c>
      <c r="F199" s="200" t="s">
        <v>554</v>
      </c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  <c r="BG199" s="201"/>
      <c r="BH199" s="201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201"/>
      <c r="BS199" s="152">
        <f t="shared" si="9"/>
        <v>0</v>
      </c>
      <c r="BT199" s="153">
        <v>373</v>
      </c>
      <c r="BU199" s="153"/>
      <c r="BV199" s="153"/>
      <c r="BW199" s="153"/>
      <c r="BX199" s="153">
        <f t="shared" si="10"/>
        <v>373</v>
      </c>
      <c r="BY199" s="153">
        <f t="shared" si="11"/>
        <v>0</v>
      </c>
      <c r="BZ199" s="154"/>
      <c r="CA199" s="3"/>
      <c r="CC199" s="118"/>
    </row>
    <row r="200" spans="1:81" ht="53.25" customHeight="1">
      <c r="A200" s="10" t="s">
        <v>44</v>
      </c>
      <c r="B200" s="11" t="s">
        <v>145</v>
      </c>
      <c r="C200" s="140" t="s">
        <v>229</v>
      </c>
      <c r="D200" s="9">
        <v>78089</v>
      </c>
      <c r="E200" s="127">
        <v>1054</v>
      </c>
      <c r="F200" s="150"/>
      <c r="G200" s="156"/>
      <c r="H200" s="156"/>
      <c r="I200" s="152">
        <v>84.4</v>
      </c>
      <c r="J200" s="152"/>
      <c r="K200" s="152"/>
      <c r="L200" s="152">
        <v>1.1200000000000001</v>
      </c>
      <c r="M200" s="152">
        <v>10.5</v>
      </c>
      <c r="N200" s="159">
        <v>30.14</v>
      </c>
      <c r="O200" s="158"/>
      <c r="P200" s="152"/>
      <c r="Q200" s="152"/>
      <c r="R200" s="157">
        <v>3.6</v>
      </c>
      <c r="S200" s="152"/>
      <c r="T200" s="152"/>
      <c r="U200" s="152"/>
      <c r="V200" s="152"/>
      <c r="W200" s="152"/>
      <c r="X200" s="152"/>
      <c r="Y200" s="152"/>
      <c r="Z200" s="152"/>
      <c r="AA200" s="163"/>
      <c r="AB200" s="152"/>
      <c r="AC200" s="151">
        <v>3.64</v>
      </c>
      <c r="AD200" s="152"/>
      <c r="AE200" s="152"/>
      <c r="AF200" s="152"/>
      <c r="AG200" s="152">
        <v>12.58</v>
      </c>
      <c r="AH200" s="159"/>
      <c r="AI200" s="152"/>
      <c r="AJ200" s="152"/>
      <c r="AK200" s="152"/>
      <c r="AL200" s="152"/>
      <c r="AM200" s="152"/>
      <c r="AN200" s="152"/>
      <c r="AO200" s="152"/>
      <c r="AP200" s="152">
        <v>0.74</v>
      </c>
      <c r="AQ200" s="152"/>
      <c r="AR200" s="160"/>
      <c r="AS200" s="160"/>
      <c r="AT200" s="160"/>
      <c r="AU200" s="161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51"/>
      <c r="BP200" s="160"/>
      <c r="BQ200" s="160"/>
      <c r="BR200" s="160"/>
      <c r="BS200" s="152">
        <f t="shared" si="9"/>
        <v>146.72000000000003</v>
      </c>
      <c r="BT200" s="153">
        <v>122.6</v>
      </c>
      <c r="BU200" s="153"/>
      <c r="BV200" s="153"/>
      <c r="BW200" s="153"/>
      <c r="BX200" s="153">
        <f t="shared" si="10"/>
        <v>122.6</v>
      </c>
      <c r="BY200" s="153">
        <f t="shared" si="11"/>
        <v>54.477944452695681</v>
      </c>
      <c r="BZ200" s="154"/>
      <c r="CA200" s="3"/>
      <c r="CC200" s="118"/>
    </row>
    <row r="201" spans="1:81" ht="60.75" customHeight="1">
      <c r="A201" s="10" t="s">
        <v>44</v>
      </c>
      <c r="B201" s="11" t="s">
        <v>145</v>
      </c>
      <c r="C201" s="140" t="s">
        <v>230</v>
      </c>
      <c r="D201" s="9">
        <v>78090</v>
      </c>
      <c r="E201" s="127">
        <v>339</v>
      </c>
      <c r="F201" s="150"/>
      <c r="G201" s="156"/>
      <c r="H201" s="156"/>
      <c r="I201" s="152">
        <v>20.399999999999999</v>
      </c>
      <c r="J201" s="152"/>
      <c r="K201" s="152"/>
      <c r="L201" s="152">
        <v>11.98</v>
      </c>
      <c r="M201" s="152"/>
      <c r="N201" s="159">
        <v>10.5</v>
      </c>
      <c r="O201" s="158"/>
      <c r="P201" s="152"/>
      <c r="Q201" s="152"/>
      <c r="R201" s="158"/>
      <c r="S201" s="152"/>
      <c r="T201" s="152">
        <v>0.9</v>
      </c>
      <c r="U201" s="152">
        <v>0.26</v>
      </c>
      <c r="V201" s="152">
        <v>0.38</v>
      </c>
      <c r="W201" s="152"/>
      <c r="X201" s="152"/>
      <c r="Y201" s="152"/>
      <c r="Z201" s="152"/>
      <c r="AA201" s="163"/>
      <c r="AB201" s="152"/>
      <c r="AC201" s="151">
        <v>10.74</v>
      </c>
      <c r="AD201" s="152"/>
      <c r="AE201" s="152"/>
      <c r="AF201" s="152"/>
      <c r="AG201" s="152">
        <v>9.6</v>
      </c>
      <c r="AH201" s="159"/>
      <c r="AI201" s="152">
        <v>0.03</v>
      </c>
      <c r="AJ201" s="152"/>
      <c r="AK201" s="152"/>
      <c r="AL201" s="152"/>
      <c r="AM201" s="152">
        <v>2.3E-2</v>
      </c>
      <c r="AN201" s="152"/>
      <c r="AO201" s="152"/>
      <c r="AP201" s="152">
        <v>0.46</v>
      </c>
      <c r="AQ201" s="152"/>
      <c r="AR201" s="160"/>
      <c r="AS201" s="160"/>
      <c r="AT201" s="152">
        <v>0.01</v>
      </c>
      <c r="AU201" s="161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  <c r="BL201" s="160"/>
      <c r="BM201" s="160"/>
      <c r="BN201" s="160"/>
      <c r="BO201" s="151"/>
      <c r="BP201" s="160"/>
      <c r="BQ201" s="160"/>
      <c r="BR201" s="160"/>
      <c r="BS201" s="152">
        <f t="shared" si="9"/>
        <v>65.282999999999987</v>
      </c>
      <c r="BT201" s="153">
        <v>44.16</v>
      </c>
      <c r="BU201" s="153"/>
      <c r="BV201" s="153"/>
      <c r="BW201" s="153"/>
      <c r="BX201" s="153">
        <f t="shared" si="10"/>
        <v>44.16</v>
      </c>
      <c r="BY201" s="153">
        <f t="shared" si="11"/>
        <v>59.650228886269559</v>
      </c>
      <c r="BZ201" s="154"/>
      <c r="CA201" s="3"/>
      <c r="CC201" s="118"/>
    </row>
    <row r="202" spans="1:81" ht="60.75" customHeight="1">
      <c r="A202" s="10" t="s">
        <v>44</v>
      </c>
      <c r="B202" s="11" t="s">
        <v>145</v>
      </c>
      <c r="C202" s="140" t="s">
        <v>231</v>
      </c>
      <c r="D202" s="9">
        <v>78091</v>
      </c>
      <c r="E202" s="127">
        <v>15905</v>
      </c>
      <c r="F202" s="150"/>
      <c r="G202" s="152"/>
      <c r="H202" s="156"/>
      <c r="I202" s="152">
        <v>1174.3399999999999</v>
      </c>
      <c r="J202" s="152"/>
      <c r="K202" s="152">
        <v>79.3</v>
      </c>
      <c r="L202" s="152">
        <v>472.42</v>
      </c>
      <c r="M202" s="152">
        <v>64.98</v>
      </c>
      <c r="N202" s="152"/>
      <c r="O202" s="152"/>
      <c r="P202" s="152"/>
      <c r="Q202" s="152"/>
      <c r="R202" s="152"/>
      <c r="S202" s="152"/>
      <c r="T202" s="152">
        <v>9.57</v>
      </c>
      <c r="U202" s="152">
        <v>9.7200000000000006</v>
      </c>
      <c r="V202" s="152">
        <v>7.14</v>
      </c>
      <c r="W202" s="152"/>
      <c r="X202" s="152">
        <v>18.64</v>
      </c>
      <c r="Y202" s="152"/>
      <c r="Z202" s="152"/>
      <c r="AA202" s="152"/>
      <c r="AB202" s="152"/>
      <c r="AC202" s="151">
        <v>230.8</v>
      </c>
      <c r="AD202" s="152"/>
      <c r="AE202" s="152"/>
      <c r="AF202" s="152"/>
      <c r="AG202" s="152">
        <v>576.20000000000005</v>
      </c>
      <c r="AH202" s="152"/>
      <c r="AI202" s="152">
        <v>0.49</v>
      </c>
      <c r="AJ202" s="152"/>
      <c r="AK202" s="152"/>
      <c r="AL202" s="152"/>
      <c r="AM202" s="152">
        <v>0.14000000000000001</v>
      </c>
      <c r="AN202" s="152"/>
      <c r="AO202" s="152"/>
      <c r="AP202" s="152"/>
      <c r="AQ202" s="152"/>
      <c r="AR202" s="152">
        <v>0.08</v>
      </c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  <c r="BI202" s="152"/>
      <c r="BJ202" s="152"/>
      <c r="BK202" s="152"/>
      <c r="BL202" s="152"/>
      <c r="BM202" s="152"/>
      <c r="BN202" s="152"/>
      <c r="BO202" s="151"/>
      <c r="BP202" s="175"/>
      <c r="BQ202" s="175"/>
      <c r="BR202" s="175"/>
      <c r="BS202" s="152">
        <f t="shared" si="9"/>
        <v>2643.82</v>
      </c>
      <c r="BT202" s="153">
        <v>4202.0200000000004</v>
      </c>
      <c r="BU202" s="153"/>
      <c r="BV202" s="153"/>
      <c r="BW202" s="153"/>
      <c r="BX202" s="153">
        <f t="shared" si="10"/>
        <v>4202.0200000000004</v>
      </c>
      <c r="BY202" s="153">
        <f t="shared" si="11"/>
        <v>38.61936592149393</v>
      </c>
      <c r="BZ202" s="162">
        <v>6.47</v>
      </c>
      <c r="CC202" s="118"/>
    </row>
    <row r="203" spans="1:81" ht="63.75" customHeight="1">
      <c r="A203" s="8" t="s">
        <v>44</v>
      </c>
      <c r="B203" s="6" t="s">
        <v>145</v>
      </c>
      <c r="C203" s="139" t="s">
        <v>232</v>
      </c>
      <c r="D203" s="7">
        <v>78092</v>
      </c>
      <c r="E203" s="127">
        <v>711</v>
      </c>
      <c r="F203" s="200" t="s">
        <v>554</v>
      </c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  <c r="BG203" s="201"/>
      <c r="BH203" s="201"/>
      <c r="BI203" s="201"/>
      <c r="BJ203" s="201"/>
      <c r="BK203" s="201"/>
      <c r="BL203" s="201"/>
      <c r="BM203" s="201"/>
      <c r="BN203" s="201"/>
      <c r="BO203" s="201"/>
      <c r="BP203" s="201"/>
      <c r="BQ203" s="201"/>
      <c r="BR203" s="201"/>
      <c r="BS203" s="152">
        <f t="shared" si="9"/>
        <v>0</v>
      </c>
      <c r="BT203" s="153">
        <v>95.36</v>
      </c>
      <c r="BU203" s="153"/>
      <c r="BV203" s="153"/>
      <c r="BW203" s="153"/>
      <c r="BX203" s="153">
        <f t="shared" si="10"/>
        <v>95.36</v>
      </c>
      <c r="BY203" s="153">
        <f t="shared" si="11"/>
        <v>0</v>
      </c>
      <c r="BZ203" s="154"/>
      <c r="CC203" s="118"/>
    </row>
    <row r="204" spans="1:81" ht="62.25" customHeight="1">
      <c r="A204" s="10" t="s">
        <v>44</v>
      </c>
      <c r="B204" s="11" t="s">
        <v>145</v>
      </c>
      <c r="C204" s="140" t="s">
        <v>233</v>
      </c>
      <c r="D204" s="9">
        <v>78093</v>
      </c>
      <c r="E204" s="127">
        <v>2149</v>
      </c>
      <c r="F204" s="150"/>
      <c r="G204" s="152"/>
      <c r="H204" s="152"/>
      <c r="I204" s="152">
        <v>108.28</v>
      </c>
      <c r="J204" s="152"/>
      <c r="K204" s="152"/>
      <c r="L204" s="152">
        <v>58.26</v>
      </c>
      <c r="M204" s="152"/>
      <c r="N204" s="159"/>
      <c r="O204" s="158"/>
      <c r="P204" s="152"/>
      <c r="Q204" s="152"/>
      <c r="R204" s="157">
        <v>6.86</v>
      </c>
      <c r="S204" s="152"/>
      <c r="T204" s="152"/>
      <c r="U204" s="152"/>
      <c r="V204" s="152"/>
      <c r="W204" s="152"/>
      <c r="X204" s="152"/>
      <c r="Y204" s="152"/>
      <c r="Z204" s="152"/>
      <c r="AA204" s="163"/>
      <c r="AB204" s="152"/>
      <c r="AC204" s="151">
        <v>36.64</v>
      </c>
      <c r="AD204" s="152"/>
      <c r="AE204" s="152"/>
      <c r="AF204" s="152"/>
      <c r="AG204" s="152">
        <v>134.88</v>
      </c>
      <c r="AH204" s="159"/>
      <c r="AI204" s="152">
        <v>0.17</v>
      </c>
      <c r="AJ204" s="152"/>
      <c r="AK204" s="152"/>
      <c r="AL204" s="152"/>
      <c r="AM204" s="152">
        <v>3.4000000000000002E-2</v>
      </c>
      <c r="AN204" s="152"/>
      <c r="AO204" s="152"/>
      <c r="AP204" s="152">
        <v>1.77</v>
      </c>
      <c r="AQ204" s="152"/>
      <c r="AR204" s="160"/>
      <c r="AS204" s="160"/>
      <c r="AT204" s="160"/>
      <c r="AU204" s="161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  <c r="BL204" s="160"/>
      <c r="BM204" s="160"/>
      <c r="BN204" s="160"/>
      <c r="BO204" s="151"/>
      <c r="BP204" s="160"/>
      <c r="BQ204" s="160"/>
      <c r="BR204" s="160"/>
      <c r="BS204" s="152">
        <f t="shared" si="9"/>
        <v>346.89400000000001</v>
      </c>
      <c r="BT204" s="153">
        <v>248.6</v>
      </c>
      <c r="BU204" s="153"/>
      <c r="BV204" s="153"/>
      <c r="BW204" s="153"/>
      <c r="BX204" s="153">
        <f t="shared" si="10"/>
        <v>248.6</v>
      </c>
      <c r="BY204" s="153">
        <f t="shared" si="11"/>
        <v>58.253147806694948</v>
      </c>
      <c r="BZ204" s="154"/>
      <c r="CC204" s="118"/>
    </row>
    <row r="205" spans="1:81" ht="57.75" customHeight="1">
      <c r="A205" s="10" t="s">
        <v>44</v>
      </c>
      <c r="B205" s="11" t="s">
        <v>145</v>
      </c>
      <c r="C205" s="140" t="s">
        <v>234</v>
      </c>
      <c r="D205" s="9">
        <v>78094</v>
      </c>
      <c r="E205" s="127">
        <v>1386</v>
      </c>
      <c r="F205" s="150"/>
      <c r="G205" s="152"/>
      <c r="H205" s="152"/>
      <c r="I205" s="152"/>
      <c r="J205" s="152"/>
      <c r="K205" s="152"/>
      <c r="L205" s="152">
        <v>33.14</v>
      </c>
      <c r="M205" s="152"/>
      <c r="N205" s="159">
        <v>33.78</v>
      </c>
      <c r="O205" s="157">
        <v>0.8</v>
      </c>
      <c r="P205" s="152"/>
      <c r="Q205" s="152">
        <v>5.88</v>
      </c>
      <c r="R205" s="157">
        <v>1.91</v>
      </c>
      <c r="S205" s="152"/>
      <c r="T205" s="152">
        <v>0.28999999999999998</v>
      </c>
      <c r="U205" s="152">
        <v>2.02</v>
      </c>
      <c r="V205" s="152">
        <v>1.33</v>
      </c>
      <c r="W205" s="152"/>
      <c r="X205" s="152"/>
      <c r="Y205" s="152"/>
      <c r="Z205" s="163"/>
      <c r="AA205" s="152"/>
      <c r="AB205" s="152"/>
      <c r="AC205" s="151">
        <v>10.57</v>
      </c>
      <c r="AD205" s="152"/>
      <c r="AE205" s="152"/>
      <c r="AF205" s="152"/>
      <c r="AG205" s="152">
        <v>24.3</v>
      </c>
      <c r="AH205" s="159"/>
      <c r="AI205" s="152"/>
      <c r="AJ205" s="152"/>
      <c r="AK205" s="152"/>
      <c r="AL205" s="152"/>
      <c r="AM205" s="152"/>
      <c r="AN205" s="152"/>
      <c r="AO205" s="152"/>
      <c r="AP205" s="152">
        <v>0.64</v>
      </c>
      <c r="AQ205" s="152"/>
      <c r="AR205" s="160"/>
      <c r="AS205" s="160"/>
      <c r="AT205" s="160"/>
      <c r="AU205" s="161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  <c r="BL205" s="160"/>
      <c r="BM205" s="160"/>
      <c r="BN205" s="160"/>
      <c r="BO205" s="151"/>
      <c r="BP205" s="160"/>
      <c r="BQ205" s="160"/>
      <c r="BR205" s="160"/>
      <c r="BS205" s="152">
        <f t="shared" si="9"/>
        <v>114.66</v>
      </c>
      <c r="BT205" s="153">
        <v>150.86000000000001</v>
      </c>
      <c r="BU205" s="153"/>
      <c r="BV205" s="153"/>
      <c r="BW205" s="153"/>
      <c r="BX205" s="153">
        <f t="shared" si="10"/>
        <v>150.86000000000001</v>
      </c>
      <c r="BY205" s="153">
        <f t="shared" si="11"/>
        <v>43.183187707140711</v>
      </c>
      <c r="BZ205" s="154"/>
      <c r="CC205" s="118"/>
    </row>
    <row r="206" spans="1:81" ht="60.75" customHeight="1">
      <c r="A206" s="76" t="s">
        <v>44</v>
      </c>
      <c r="B206" s="77" t="s">
        <v>145</v>
      </c>
      <c r="C206" s="140" t="s">
        <v>235</v>
      </c>
      <c r="D206" s="78">
        <v>78095</v>
      </c>
      <c r="E206" s="127">
        <v>1906</v>
      </c>
      <c r="F206" s="150"/>
      <c r="G206" s="156"/>
      <c r="H206" s="156"/>
      <c r="I206" s="152">
        <v>243.6</v>
      </c>
      <c r="J206" s="152"/>
      <c r="K206" s="152">
        <v>23.12</v>
      </c>
      <c r="L206" s="152">
        <v>47.86</v>
      </c>
      <c r="M206" s="152"/>
      <c r="N206" s="159"/>
      <c r="O206" s="157"/>
      <c r="P206" s="152"/>
      <c r="Q206" s="152"/>
      <c r="R206" s="157">
        <v>8.1300000000000008</v>
      </c>
      <c r="S206" s="152"/>
      <c r="T206" s="152">
        <v>0.04</v>
      </c>
      <c r="U206" s="152">
        <v>0.36</v>
      </c>
      <c r="V206" s="152"/>
      <c r="W206" s="152"/>
      <c r="X206" s="152"/>
      <c r="Y206" s="152"/>
      <c r="Z206" s="152">
        <v>0</v>
      </c>
      <c r="AA206" s="152"/>
      <c r="AB206" s="152"/>
      <c r="AC206" s="151">
        <v>23.18</v>
      </c>
      <c r="AD206" s="152"/>
      <c r="AE206" s="152"/>
      <c r="AF206" s="152"/>
      <c r="AG206" s="152">
        <v>59.64</v>
      </c>
      <c r="AH206" s="159"/>
      <c r="AI206" s="152">
        <v>0.09</v>
      </c>
      <c r="AJ206" s="152"/>
      <c r="AK206" s="152"/>
      <c r="AL206" s="152">
        <v>0.03</v>
      </c>
      <c r="AM206" s="152"/>
      <c r="AN206" s="152"/>
      <c r="AO206" s="152"/>
      <c r="AP206" s="152">
        <v>1.05</v>
      </c>
      <c r="AQ206" s="152"/>
      <c r="AR206" s="160"/>
      <c r="AS206" s="160"/>
      <c r="AT206" s="164">
        <v>0.08</v>
      </c>
      <c r="AU206" s="161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51"/>
      <c r="BP206" s="160"/>
      <c r="BQ206" s="160"/>
      <c r="BR206" s="160"/>
      <c r="BS206" s="152">
        <f t="shared" si="9"/>
        <v>407.17999999999995</v>
      </c>
      <c r="BT206" s="153">
        <v>181.95</v>
      </c>
      <c r="BU206" s="153"/>
      <c r="BV206" s="153"/>
      <c r="BW206" s="153"/>
      <c r="BX206" s="153">
        <f t="shared" si="10"/>
        <v>181.95</v>
      </c>
      <c r="BY206" s="153">
        <f t="shared" si="11"/>
        <v>69.115475361974447</v>
      </c>
      <c r="BZ206" s="154"/>
      <c r="CC206" s="118"/>
    </row>
    <row r="207" spans="1:81" ht="65.25" customHeight="1">
      <c r="A207" s="10" t="s">
        <v>44</v>
      </c>
      <c r="B207" s="11" t="s">
        <v>145</v>
      </c>
      <c r="C207" s="140" t="s">
        <v>236</v>
      </c>
      <c r="D207" s="9">
        <v>78096</v>
      </c>
      <c r="E207" s="127">
        <v>827</v>
      </c>
      <c r="F207" s="150"/>
      <c r="G207" s="152"/>
      <c r="H207" s="152"/>
      <c r="I207" s="152">
        <v>37.840000000000003</v>
      </c>
      <c r="J207" s="152"/>
      <c r="K207" s="152"/>
      <c r="L207" s="152">
        <v>9.89</v>
      </c>
      <c r="M207" s="152">
        <v>8.4700000000000006</v>
      </c>
      <c r="N207" s="152"/>
      <c r="O207" s="152">
        <v>0.14000000000000001</v>
      </c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1">
        <v>34.78</v>
      </c>
      <c r="AD207" s="152"/>
      <c r="AE207" s="152"/>
      <c r="AF207" s="152"/>
      <c r="AG207" s="152">
        <v>60.75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1"/>
      <c r="BP207" s="152"/>
      <c r="BQ207" s="152"/>
      <c r="BR207" s="152"/>
      <c r="BS207" s="152">
        <f t="shared" si="9"/>
        <v>151.87</v>
      </c>
      <c r="BT207" s="153">
        <v>68.12</v>
      </c>
      <c r="BU207" s="153"/>
      <c r="BV207" s="153"/>
      <c r="BW207" s="153"/>
      <c r="BX207" s="153">
        <f t="shared" si="10"/>
        <v>68.12</v>
      </c>
      <c r="BY207" s="153">
        <f t="shared" si="11"/>
        <v>69.034956134369736</v>
      </c>
      <c r="BZ207" s="154"/>
      <c r="CC207" s="118"/>
    </row>
    <row r="208" spans="1:81" ht="51.75" customHeight="1">
      <c r="A208" s="106" t="s">
        <v>44</v>
      </c>
      <c r="B208" s="107" t="s">
        <v>145</v>
      </c>
      <c r="C208" s="140" t="s">
        <v>552</v>
      </c>
      <c r="D208" s="108">
        <v>78097</v>
      </c>
      <c r="E208" s="127">
        <v>1419</v>
      </c>
      <c r="F208" s="169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52">
        <f t="shared" si="9"/>
        <v>0</v>
      </c>
      <c r="BT208" s="153"/>
      <c r="BU208" s="153"/>
      <c r="BV208" s="153"/>
      <c r="BW208" s="153"/>
      <c r="BX208" s="153">
        <f t="shared" si="10"/>
        <v>0</v>
      </c>
      <c r="BY208" s="153" t="e">
        <f t="shared" si="11"/>
        <v>#DIV/0!</v>
      </c>
      <c r="BZ208" s="154"/>
      <c r="CC208" s="118"/>
    </row>
    <row r="209" spans="1:81" ht="75.75" customHeight="1">
      <c r="A209" s="79" t="s">
        <v>44</v>
      </c>
      <c r="B209" s="80" t="s">
        <v>145</v>
      </c>
      <c r="C209" s="140" t="s">
        <v>237</v>
      </c>
      <c r="D209" s="81">
        <v>78098</v>
      </c>
      <c r="E209" s="127">
        <v>1277</v>
      </c>
      <c r="F209" s="150"/>
      <c r="G209" s="152"/>
      <c r="H209" s="152"/>
      <c r="I209" s="152">
        <v>190.48</v>
      </c>
      <c r="J209" s="152"/>
      <c r="K209" s="152">
        <v>0.66</v>
      </c>
      <c r="L209" s="152">
        <v>38.92</v>
      </c>
      <c r="M209" s="152"/>
      <c r="N209" s="152">
        <v>28.48</v>
      </c>
      <c r="O209" s="152"/>
      <c r="P209" s="152"/>
      <c r="Q209" s="152"/>
      <c r="R209" s="152">
        <v>6.89</v>
      </c>
      <c r="S209" s="152"/>
      <c r="T209" s="152">
        <v>0.188</v>
      </c>
      <c r="U209" s="152">
        <v>5.5E-2</v>
      </c>
      <c r="V209" s="152"/>
      <c r="W209" s="152"/>
      <c r="X209" s="152"/>
      <c r="Y209" s="152"/>
      <c r="Z209" s="152"/>
      <c r="AA209" s="152"/>
      <c r="AB209" s="152"/>
      <c r="AC209" s="151">
        <v>16.55</v>
      </c>
      <c r="AD209" s="152"/>
      <c r="AE209" s="152"/>
      <c r="AF209" s="152"/>
      <c r="AG209" s="152">
        <v>50.02</v>
      </c>
      <c r="AH209" s="152"/>
      <c r="AI209" s="152">
        <v>7.0000000000000007E-2</v>
      </c>
      <c r="AJ209" s="152"/>
      <c r="AK209" s="152"/>
      <c r="AL209" s="152">
        <v>2.5000000000000001E-2</v>
      </c>
      <c r="AM209" s="152"/>
      <c r="AN209" s="152"/>
      <c r="AO209" s="152"/>
      <c r="AP209" s="152">
        <v>0.96</v>
      </c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>
        <v>0.23</v>
      </c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2"/>
      <c r="BN209" s="152"/>
      <c r="BO209" s="151"/>
      <c r="BP209" s="152"/>
      <c r="BQ209" s="152"/>
      <c r="BR209" s="152"/>
      <c r="BS209" s="152">
        <f t="shared" si="9"/>
        <v>333.52799999999996</v>
      </c>
      <c r="BT209" s="153">
        <v>69.5</v>
      </c>
      <c r="BU209" s="153"/>
      <c r="BV209" s="153"/>
      <c r="BW209" s="153"/>
      <c r="BX209" s="153">
        <f t="shared" si="10"/>
        <v>69.5</v>
      </c>
      <c r="BY209" s="153">
        <f t="shared" si="11"/>
        <v>82.755540557976119</v>
      </c>
      <c r="BZ209" s="154"/>
      <c r="CC209" s="118"/>
    </row>
    <row r="210" spans="1:81" ht="71.25" customHeight="1">
      <c r="A210" s="10" t="s">
        <v>44</v>
      </c>
      <c r="B210" s="11" t="s">
        <v>145</v>
      </c>
      <c r="C210" s="140" t="s">
        <v>238</v>
      </c>
      <c r="D210" s="9">
        <v>78099</v>
      </c>
      <c r="E210" s="127">
        <v>1126</v>
      </c>
      <c r="F210" s="150"/>
      <c r="G210" s="156"/>
      <c r="H210" s="156"/>
      <c r="I210" s="152">
        <v>77.61</v>
      </c>
      <c r="J210" s="152"/>
      <c r="K210" s="152"/>
      <c r="L210" s="152">
        <v>3.645</v>
      </c>
      <c r="M210" s="152">
        <v>34.875</v>
      </c>
      <c r="N210" s="159">
        <v>41.805</v>
      </c>
      <c r="O210" s="159">
        <v>0.2</v>
      </c>
      <c r="P210" s="152"/>
      <c r="Q210" s="152"/>
      <c r="R210" s="157">
        <v>5.2649999999999997</v>
      </c>
      <c r="S210" s="152"/>
      <c r="T210" s="152"/>
      <c r="U210" s="152"/>
      <c r="V210" s="152">
        <v>0.31</v>
      </c>
      <c r="W210" s="152"/>
      <c r="X210" s="152"/>
      <c r="Y210" s="152"/>
      <c r="Z210" s="152"/>
      <c r="AA210" s="152"/>
      <c r="AB210" s="152"/>
      <c r="AC210" s="151">
        <v>28.72</v>
      </c>
      <c r="AD210" s="152"/>
      <c r="AE210" s="152"/>
      <c r="AF210" s="152"/>
      <c r="AG210" s="152">
        <v>29.3</v>
      </c>
      <c r="AH210" s="159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60"/>
      <c r="AS210" s="160"/>
      <c r="AT210" s="160"/>
      <c r="AU210" s="161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60"/>
      <c r="BM210" s="160"/>
      <c r="BN210" s="160"/>
      <c r="BO210" s="151"/>
      <c r="BP210" s="160"/>
      <c r="BQ210" s="160"/>
      <c r="BR210" s="160"/>
      <c r="BS210" s="152">
        <f t="shared" si="9"/>
        <v>221.73</v>
      </c>
      <c r="BT210" s="153">
        <v>169.98</v>
      </c>
      <c r="BU210" s="153"/>
      <c r="BV210" s="153"/>
      <c r="BW210" s="153"/>
      <c r="BX210" s="153">
        <f t="shared" si="10"/>
        <v>169.98</v>
      </c>
      <c r="BY210" s="153">
        <f t="shared" si="11"/>
        <v>56.605652140614225</v>
      </c>
      <c r="BZ210" s="162">
        <v>1.76</v>
      </c>
      <c r="CC210" s="118"/>
    </row>
    <row r="211" spans="1:81" ht="56.25" customHeight="1">
      <c r="A211" s="10" t="s">
        <v>44</v>
      </c>
      <c r="B211" s="11" t="s">
        <v>145</v>
      </c>
      <c r="C211" s="139" t="s">
        <v>239</v>
      </c>
      <c r="D211" s="9">
        <v>78100</v>
      </c>
      <c r="E211" s="127">
        <v>740</v>
      </c>
      <c r="F211" s="200" t="s">
        <v>554</v>
      </c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  <c r="BG211" s="201"/>
      <c r="BH211" s="201"/>
      <c r="BI211" s="201"/>
      <c r="BJ211" s="201"/>
      <c r="BK211" s="201"/>
      <c r="BL211" s="201"/>
      <c r="BM211" s="201"/>
      <c r="BN211" s="201"/>
      <c r="BO211" s="201"/>
      <c r="BP211" s="201"/>
      <c r="BQ211" s="201"/>
      <c r="BR211" s="201"/>
      <c r="BS211" s="152">
        <f t="shared" si="9"/>
        <v>0</v>
      </c>
      <c r="BT211" s="153">
        <v>190.72</v>
      </c>
      <c r="BU211" s="153"/>
      <c r="BV211" s="153"/>
      <c r="BW211" s="153"/>
      <c r="BX211" s="153">
        <f t="shared" si="10"/>
        <v>190.72</v>
      </c>
      <c r="BY211" s="153">
        <f t="shared" si="11"/>
        <v>0</v>
      </c>
      <c r="BZ211" s="154"/>
      <c r="CC211" s="118"/>
    </row>
    <row r="212" spans="1:81" ht="68.25" customHeight="1">
      <c r="A212" s="10" t="s">
        <v>44</v>
      </c>
      <c r="B212" s="11" t="s">
        <v>145</v>
      </c>
      <c r="C212" s="140" t="s">
        <v>240</v>
      </c>
      <c r="D212" s="9">
        <v>78101</v>
      </c>
      <c r="E212" s="127">
        <v>6708</v>
      </c>
      <c r="F212" s="150"/>
      <c r="G212" s="156"/>
      <c r="H212" s="156"/>
      <c r="I212" s="152">
        <v>639.20000000000005</v>
      </c>
      <c r="J212" s="152"/>
      <c r="K212" s="152">
        <v>329.48</v>
      </c>
      <c r="L212" s="152">
        <v>276.55</v>
      </c>
      <c r="M212" s="152">
        <v>152.31</v>
      </c>
      <c r="N212" s="159">
        <v>257.92</v>
      </c>
      <c r="O212" s="157">
        <v>85.54</v>
      </c>
      <c r="P212" s="152">
        <v>153.21</v>
      </c>
      <c r="Q212" s="152"/>
      <c r="R212" s="157"/>
      <c r="S212" s="152"/>
      <c r="T212" s="152"/>
      <c r="U212" s="152"/>
      <c r="V212" s="152"/>
      <c r="W212" s="152"/>
      <c r="X212" s="152">
        <v>11.55</v>
      </c>
      <c r="Y212" s="152"/>
      <c r="Z212" s="152"/>
      <c r="AA212" s="163"/>
      <c r="AB212" s="152"/>
      <c r="AC212" s="151">
        <v>95.17</v>
      </c>
      <c r="AD212" s="152"/>
      <c r="AE212" s="152"/>
      <c r="AF212" s="152"/>
      <c r="AG212" s="152">
        <v>87.05</v>
      </c>
      <c r="AH212" s="159"/>
      <c r="AI212" s="152"/>
      <c r="AJ212" s="152"/>
      <c r="AK212" s="152"/>
      <c r="AL212" s="152"/>
      <c r="AM212" s="152"/>
      <c r="AN212" s="152"/>
      <c r="AO212" s="152"/>
      <c r="AP212" s="152">
        <v>2.2000000000000002</v>
      </c>
      <c r="AQ212" s="152"/>
      <c r="AR212" s="160"/>
      <c r="AS212" s="160"/>
      <c r="AT212" s="160"/>
      <c r="AU212" s="152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52"/>
      <c r="BG212" s="160"/>
      <c r="BH212" s="160"/>
      <c r="BI212" s="160"/>
      <c r="BJ212" s="160"/>
      <c r="BK212" s="160"/>
      <c r="BL212" s="160"/>
      <c r="BM212" s="160"/>
      <c r="BN212" s="160"/>
      <c r="BO212" s="151"/>
      <c r="BP212" s="160"/>
      <c r="BQ212" s="160"/>
      <c r="BR212" s="160"/>
      <c r="BS212" s="152">
        <f t="shared" si="9"/>
        <v>2090.1799999999998</v>
      </c>
      <c r="BT212" s="153">
        <v>2115.7199999999998</v>
      </c>
      <c r="BU212" s="153"/>
      <c r="BV212" s="153"/>
      <c r="BW212" s="153"/>
      <c r="BX212" s="153">
        <f t="shared" si="10"/>
        <v>2115.7199999999998</v>
      </c>
      <c r="BY212" s="153">
        <f t="shared" si="11"/>
        <v>49.696378896312318</v>
      </c>
      <c r="BZ212" s="162"/>
      <c r="CA212" s="112"/>
      <c r="CB212" s="112"/>
      <c r="CC212" s="118"/>
    </row>
    <row r="213" spans="1:81" ht="68.25" customHeight="1">
      <c r="A213" s="10" t="s">
        <v>44</v>
      </c>
      <c r="B213" s="82" t="s">
        <v>145</v>
      </c>
      <c r="C213" s="140" t="s">
        <v>241</v>
      </c>
      <c r="D213" s="83">
        <v>78102</v>
      </c>
      <c r="E213" s="127">
        <v>35475</v>
      </c>
      <c r="F213" s="150"/>
      <c r="G213" s="152"/>
      <c r="H213" s="152"/>
      <c r="I213" s="152">
        <v>1710.86</v>
      </c>
      <c r="J213" s="152">
        <v>1055.1600000000001</v>
      </c>
      <c r="K213" s="152">
        <v>2167.56</v>
      </c>
      <c r="L213" s="152">
        <v>1803.22</v>
      </c>
      <c r="M213" s="152"/>
      <c r="N213" s="159">
        <v>453.96</v>
      </c>
      <c r="O213" s="158"/>
      <c r="P213" s="152"/>
      <c r="Q213" s="152"/>
      <c r="R213" s="157">
        <v>158.22</v>
      </c>
      <c r="S213" s="152"/>
      <c r="T213" s="152">
        <v>25.59</v>
      </c>
      <c r="U213" s="152">
        <v>17.420000000000002</v>
      </c>
      <c r="V213" s="152">
        <v>11.08</v>
      </c>
      <c r="W213" s="152">
        <v>1.45</v>
      </c>
      <c r="X213" s="152"/>
      <c r="Y213" s="152"/>
      <c r="Z213" s="152"/>
      <c r="AA213" s="152"/>
      <c r="AB213" s="152">
        <v>149.53</v>
      </c>
      <c r="AC213" s="151">
        <v>991.97</v>
      </c>
      <c r="AD213" s="152"/>
      <c r="AE213" s="152"/>
      <c r="AF213" s="152"/>
      <c r="AG213" s="152">
        <v>4356.92</v>
      </c>
      <c r="AH213" s="159"/>
      <c r="AI213" s="152">
        <v>0.56999999999999995</v>
      </c>
      <c r="AJ213" s="152"/>
      <c r="AK213" s="152"/>
      <c r="AL213" s="152">
        <v>0.98</v>
      </c>
      <c r="AM213" s="152"/>
      <c r="AN213" s="152"/>
      <c r="AO213" s="152"/>
      <c r="AP213" s="152">
        <v>12.853999999999999</v>
      </c>
      <c r="AQ213" s="152"/>
      <c r="AR213" s="160"/>
      <c r="AS213" s="160"/>
      <c r="AT213" s="152">
        <v>0.91</v>
      </c>
      <c r="AU213" s="161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52"/>
      <c r="BH213" s="160"/>
      <c r="BI213" s="160"/>
      <c r="BJ213" s="160"/>
      <c r="BK213" s="160"/>
      <c r="BL213" s="160"/>
      <c r="BM213" s="160"/>
      <c r="BN213" s="160"/>
      <c r="BO213" s="151"/>
      <c r="BP213" s="160"/>
      <c r="BQ213" s="160"/>
      <c r="BR213" s="160"/>
      <c r="BS213" s="152">
        <f t="shared" si="9"/>
        <v>12918.253999999999</v>
      </c>
      <c r="BT213" s="153">
        <v>12599.14</v>
      </c>
      <c r="BU213" s="153"/>
      <c r="BV213" s="153"/>
      <c r="BW213" s="153"/>
      <c r="BX213" s="153">
        <f t="shared" si="10"/>
        <v>12599.14</v>
      </c>
      <c r="BY213" s="153">
        <f t="shared" si="11"/>
        <v>50.625287206052462</v>
      </c>
      <c r="BZ213" s="165"/>
      <c r="CA213" s="3"/>
      <c r="CC213" s="118"/>
    </row>
    <row r="214" spans="1:81" ht="59.25" customHeight="1">
      <c r="A214" s="10" t="s">
        <v>44</v>
      </c>
      <c r="B214" s="11" t="s">
        <v>145</v>
      </c>
      <c r="C214" s="140" t="s">
        <v>242</v>
      </c>
      <c r="D214" s="9">
        <v>78103</v>
      </c>
      <c r="E214" s="127">
        <v>3321</v>
      </c>
      <c r="F214" s="150"/>
      <c r="G214" s="156"/>
      <c r="H214" s="156"/>
      <c r="I214" s="152">
        <v>347.53</v>
      </c>
      <c r="J214" s="152"/>
      <c r="K214" s="152"/>
      <c r="L214" s="152">
        <v>118.9</v>
      </c>
      <c r="M214" s="152"/>
      <c r="N214" s="152">
        <v>100.66</v>
      </c>
      <c r="O214" s="152"/>
      <c r="P214" s="152"/>
      <c r="Q214" s="152"/>
      <c r="R214" s="152">
        <v>2.68</v>
      </c>
      <c r="S214" s="152"/>
      <c r="T214" s="152"/>
      <c r="U214" s="152">
        <v>2.4500000000000002</v>
      </c>
      <c r="V214" s="152"/>
      <c r="W214" s="152">
        <v>0</v>
      </c>
      <c r="X214" s="152"/>
      <c r="Y214" s="152"/>
      <c r="Z214" s="152"/>
      <c r="AA214" s="163"/>
      <c r="AB214" s="152">
        <v>15.13</v>
      </c>
      <c r="AC214" s="151">
        <v>10.11</v>
      </c>
      <c r="AD214" s="152"/>
      <c r="AE214" s="152"/>
      <c r="AF214" s="152"/>
      <c r="AG214" s="152">
        <v>79.14</v>
      </c>
      <c r="AH214" s="159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1"/>
      <c r="BP214" s="152"/>
      <c r="BQ214" s="152"/>
      <c r="BR214" s="152"/>
      <c r="BS214" s="152">
        <f t="shared" si="9"/>
        <v>676.59999999999991</v>
      </c>
      <c r="BT214" s="153">
        <v>627.29</v>
      </c>
      <c r="BU214" s="153"/>
      <c r="BV214" s="153"/>
      <c r="BW214" s="153"/>
      <c r="BX214" s="153">
        <f t="shared" si="10"/>
        <v>627.29</v>
      </c>
      <c r="BY214" s="153">
        <f t="shared" si="11"/>
        <v>51.890880365675017</v>
      </c>
      <c r="BZ214" s="165"/>
      <c r="CC214" s="118"/>
    </row>
    <row r="215" spans="1:81" ht="62.25" customHeight="1">
      <c r="A215" s="10" t="s">
        <v>44</v>
      </c>
      <c r="B215" s="11" t="s">
        <v>145</v>
      </c>
      <c r="C215" s="139" t="s">
        <v>243</v>
      </c>
      <c r="D215" s="9">
        <v>78104</v>
      </c>
      <c r="E215" s="127">
        <v>7230</v>
      </c>
      <c r="F215" s="200" t="s">
        <v>554</v>
      </c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  <c r="BG215" s="201"/>
      <c r="BH215" s="201"/>
      <c r="BI215" s="201"/>
      <c r="BJ215" s="201"/>
      <c r="BK215" s="201"/>
      <c r="BL215" s="201"/>
      <c r="BM215" s="201"/>
      <c r="BN215" s="201"/>
      <c r="BO215" s="201"/>
      <c r="BP215" s="201"/>
      <c r="BQ215" s="201"/>
      <c r="BR215" s="201"/>
      <c r="BS215" s="152">
        <f t="shared" si="9"/>
        <v>0</v>
      </c>
      <c r="BT215" s="153">
        <v>632.46</v>
      </c>
      <c r="BU215" s="153"/>
      <c r="BV215" s="153"/>
      <c r="BW215" s="153"/>
      <c r="BX215" s="153">
        <f t="shared" si="10"/>
        <v>632.46</v>
      </c>
      <c r="BY215" s="153">
        <f t="shared" si="11"/>
        <v>0</v>
      </c>
      <c r="BZ215" s="154"/>
      <c r="CC215" s="118"/>
    </row>
    <row r="216" spans="1:81" ht="61.5" customHeight="1">
      <c r="A216" s="10" t="s">
        <v>44</v>
      </c>
      <c r="B216" s="11" t="s">
        <v>145</v>
      </c>
      <c r="C216" s="140" t="s">
        <v>244</v>
      </c>
      <c r="D216" s="9">
        <v>78105</v>
      </c>
      <c r="E216" s="127">
        <v>5782</v>
      </c>
      <c r="F216" s="150"/>
      <c r="G216" s="152"/>
      <c r="H216" s="152"/>
      <c r="I216" s="152">
        <v>499.02</v>
      </c>
      <c r="J216" s="152"/>
      <c r="K216" s="152"/>
      <c r="L216" s="152">
        <v>173.36</v>
      </c>
      <c r="M216" s="152">
        <v>11.22</v>
      </c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1">
        <v>31.88</v>
      </c>
      <c r="AD216" s="152"/>
      <c r="AE216" s="152"/>
      <c r="AF216" s="152"/>
      <c r="AG216" s="152">
        <v>212.28</v>
      </c>
      <c r="AH216" s="152"/>
      <c r="AI216" s="152">
        <v>0.16</v>
      </c>
      <c r="AJ216" s="152"/>
      <c r="AK216" s="152"/>
      <c r="AL216" s="152"/>
      <c r="AM216" s="152">
        <v>7.0000000000000007E-2</v>
      </c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  <c r="BI216" s="152"/>
      <c r="BJ216" s="152"/>
      <c r="BK216" s="152"/>
      <c r="BL216" s="152"/>
      <c r="BM216" s="152"/>
      <c r="BN216" s="152"/>
      <c r="BO216" s="151"/>
      <c r="BP216" s="152"/>
      <c r="BQ216" s="152"/>
      <c r="BR216" s="152"/>
      <c r="BS216" s="152">
        <f t="shared" si="9"/>
        <v>927.99</v>
      </c>
      <c r="BT216" s="153">
        <v>1024.4000000000001</v>
      </c>
      <c r="BU216" s="153"/>
      <c r="BV216" s="153"/>
      <c r="BW216" s="153"/>
      <c r="BX216" s="153">
        <f t="shared" si="10"/>
        <v>1024.4000000000001</v>
      </c>
      <c r="BY216" s="153">
        <f t="shared" si="11"/>
        <v>47.530974856457981</v>
      </c>
      <c r="BZ216" s="162"/>
      <c r="CC216" s="118"/>
    </row>
    <row r="217" spans="1:81" ht="57.75" customHeight="1">
      <c r="A217" s="84" t="s">
        <v>44</v>
      </c>
      <c r="B217" s="85" t="s">
        <v>145</v>
      </c>
      <c r="C217" s="140" t="s">
        <v>245</v>
      </c>
      <c r="D217" s="86">
        <v>78016</v>
      </c>
      <c r="E217" s="127">
        <v>4419</v>
      </c>
      <c r="F217" s="150"/>
      <c r="G217" s="156"/>
      <c r="H217" s="156"/>
      <c r="I217" s="152">
        <v>322.72000000000003</v>
      </c>
      <c r="J217" s="152"/>
      <c r="K217" s="152">
        <v>95.4</v>
      </c>
      <c r="L217" s="152">
        <v>128.08000000000001</v>
      </c>
      <c r="M217" s="152"/>
      <c r="N217" s="159">
        <v>48.6</v>
      </c>
      <c r="O217" s="158"/>
      <c r="P217" s="152"/>
      <c r="Q217" s="152"/>
      <c r="R217" s="157">
        <v>10.98</v>
      </c>
      <c r="S217" s="152"/>
      <c r="T217" s="152">
        <v>0.43</v>
      </c>
      <c r="U217" s="152">
        <v>0.15</v>
      </c>
      <c r="V217" s="152"/>
      <c r="W217" s="152"/>
      <c r="X217" s="152"/>
      <c r="Y217" s="152"/>
      <c r="Z217" s="152"/>
      <c r="AA217" s="152"/>
      <c r="AB217" s="163"/>
      <c r="AC217" s="151">
        <v>77.31</v>
      </c>
      <c r="AD217" s="152"/>
      <c r="AE217" s="152"/>
      <c r="AF217" s="152"/>
      <c r="AG217" s="152">
        <v>210.6</v>
      </c>
      <c r="AH217" s="159"/>
      <c r="AI217" s="152">
        <v>6.8000000000000005E-2</v>
      </c>
      <c r="AJ217" s="152"/>
      <c r="AK217" s="152"/>
      <c r="AL217" s="152">
        <v>6.4000000000000001E-2</v>
      </c>
      <c r="AM217" s="152"/>
      <c r="AN217" s="152"/>
      <c r="AO217" s="152"/>
      <c r="AP217" s="152">
        <v>0.7</v>
      </c>
      <c r="AQ217" s="152"/>
      <c r="AR217" s="160"/>
      <c r="AS217" s="160"/>
      <c r="AT217" s="152">
        <v>0.01</v>
      </c>
      <c r="AU217" s="161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60"/>
      <c r="BM217" s="160"/>
      <c r="BN217" s="160"/>
      <c r="BO217" s="151"/>
      <c r="BP217" s="160"/>
      <c r="BQ217" s="160"/>
      <c r="BR217" s="160"/>
      <c r="BS217" s="152">
        <f t="shared" si="9"/>
        <v>895.11200000000008</v>
      </c>
      <c r="BT217" s="153">
        <v>481.58</v>
      </c>
      <c r="BU217" s="153"/>
      <c r="BV217" s="153"/>
      <c r="BW217" s="153"/>
      <c r="BX217" s="153">
        <f t="shared" si="10"/>
        <v>481.58</v>
      </c>
      <c r="BY217" s="153">
        <f t="shared" si="11"/>
        <v>65.019045654365698</v>
      </c>
      <c r="BZ217" s="154"/>
      <c r="CC217" s="118"/>
    </row>
    <row r="218" spans="1:81" ht="69" customHeight="1">
      <c r="A218" s="10" t="s">
        <v>44</v>
      </c>
      <c r="B218" s="11" t="s">
        <v>145</v>
      </c>
      <c r="C218" s="139" t="s">
        <v>246</v>
      </c>
      <c r="D218" s="9">
        <v>78107</v>
      </c>
      <c r="E218" s="127">
        <v>1939</v>
      </c>
      <c r="F218" s="200" t="s">
        <v>554</v>
      </c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  <c r="BG218" s="201"/>
      <c r="BH218" s="201"/>
      <c r="BI218" s="201"/>
      <c r="BJ218" s="201"/>
      <c r="BK218" s="201"/>
      <c r="BL218" s="201"/>
      <c r="BM218" s="201"/>
      <c r="BN218" s="201"/>
      <c r="BO218" s="201"/>
      <c r="BP218" s="201"/>
      <c r="BQ218" s="201"/>
      <c r="BR218" s="201"/>
      <c r="BS218" s="152">
        <f t="shared" si="9"/>
        <v>0</v>
      </c>
      <c r="BT218" s="153">
        <v>477.41</v>
      </c>
      <c r="BU218" s="153"/>
      <c r="BV218" s="153"/>
      <c r="BW218" s="153"/>
      <c r="BX218" s="153">
        <f t="shared" si="10"/>
        <v>477.41</v>
      </c>
      <c r="BY218" s="153">
        <f t="shared" si="11"/>
        <v>0</v>
      </c>
      <c r="BZ218" s="162"/>
      <c r="CC218" s="118"/>
    </row>
    <row r="219" spans="1:81" ht="63.75" customHeight="1">
      <c r="A219" s="10" t="s">
        <v>44</v>
      </c>
      <c r="B219" s="11" t="s">
        <v>145</v>
      </c>
      <c r="C219" s="140" t="s">
        <v>247</v>
      </c>
      <c r="D219" s="9">
        <v>78108</v>
      </c>
      <c r="E219" s="127">
        <v>36724</v>
      </c>
      <c r="F219" s="150"/>
      <c r="G219" s="156"/>
      <c r="H219" s="156"/>
      <c r="I219" s="152">
        <v>1494.01</v>
      </c>
      <c r="J219" s="152"/>
      <c r="K219" s="152">
        <v>691.86</v>
      </c>
      <c r="L219" s="152">
        <v>475.64</v>
      </c>
      <c r="M219" s="152">
        <v>798.7</v>
      </c>
      <c r="N219" s="159">
        <v>480.73</v>
      </c>
      <c r="O219" s="158"/>
      <c r="P219" s="152"/>
      <c r="Q219" s="152"/>
      <c r="R219" s="157">
        <v>48.54</v>
      </c>
      <c r="S219" s="152"/>
      <c r="T219" s="152">
        <v>85.28</v>
      </c>
      <c r="U219" s="152">
        <v>69.16</v>
      </c>
      <c r="V219" s="152">
        <v>18.899999999999999</v>
      </c>
      <c r="W219" s="152">
        <v>0.14000000000000001</v>
      </c>
      <c r="X219" s="152"/>
      <c r="Y219" s="152"/>
      <c r="Z219" s="152">
        <v>91.96</v>
      </c>
      <c r="AA219" s="163"/>
      <c r="AB219" s="152">
        <v>0.5</v>
      </c>
      <c r="AC219" s="151">
        <v>463.2</v>
      </c>
      <c r="AD219" s="152"/>
      <c r="AE219" s="152"/>
      <c r="AF219" s="152"/>
      <c r="AG219" s="152">
        <v>544.84500000000003</v>
      </c>
      <c r="AH219" s="159"/>
      <c r="AI219" s="152">
        <v>1.3979999999999999</v>
      </c>
      <c r="AJ219" s="152">
        <v>0.216</v>
      </c>
      <c r="AK219" s="152"/>
      <c r="AL219" s="152">
        <v>0.96299999999999997</v>
      </c>
      <c r="AM219" s="152"/>
      <c r="AN219" s="152"/>
      <c r="AO219" s="152"/>
      <c r="AP219" s="152">
        <v>1</v>
      </c>
      <c r="AQ219" s="152"/>
      <c r="AR219" s="160"/>
      <c r="AS219" s="160"/>
      <c r="AT219" s="152">
        <v>0.47499999999999998</v>
      </c>
      <c r="AU219" s="161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52"/>
      <c r="BG219" s="160"/>
      <c r="BH219" s="160"/>
      <c r="BI219" s="160"/>
      <c r="BJ219" s="160"/>
      <c r="BK219" s="160"/>
      <c r="BL219" s="160"/>
      <c r="BM219" s="160"/>
      <c r="BN219" s="160"/>
      <c r="BO219" s="151"/>
      <c r="BP219" s="160"/>
      <c r="BQ219" s="160"/>
      <c r="BR219" s="160"/>
      <c r="BS219" s="152">
        <f t="shared" si="9"/>
        <v>5267.5170000000007</v>
      </c>
      <c r="BT219" s="153">
        <v>12412.78</v>
      </c>
      <c r="BU219" s="153"/>
      <c r="BV219" s="153"/>
      <c r="BW219" s="153"/>
      <c r="BX219" s="153">
        <f t="shared" si="10"/>
        <v>12412.78</v>
      </c>
      <c r="BY219" s="153">
        <f t="shared" si="11"/>
        <v>29.79314770560698</v>
      </c>
      <c r="BZ219" s="162"/>
      <c r="CC219" s="118"/>
    </row>
    <row r="220" spans="1:81" ht="60" customHeight="1">
      <c r="A220" s="10" t="s">
        <v>44</v>
      </c>
      <c r="B220" s="11" t="s">
        <v>145</v>
      </c>
      <c r="C220" s="140" t="s">
        <v>248</v>
      </c>
      <c r="D220" s="12">
        <v>78019</v>
      </c>
      <c r="E220" s="127">
        <v>1129</v>
      </c>
      <c r="F220" s="150"/>
      <c r="G220" s="156"/>
      <c r="H220" s="156"/>
      <c r="I220" s="152">
        <v>5.18</v>
      </c>
      <c r="J220" s="152"/>
      <c r="K220" s="152"/>
      <c r="L220" s="152"/>
      <c r="M220" s="152"/>
      <c r="N220" s="159"/>
      <c r="O220" s="158"/>
      <c r="P220" s="152"/>
      <c r="Q220" s="152"/>
      <c r="R220" s="157">
        <v>5.0599999999999996</v>
      </c>
      <c r="S220" s="152"/>
      <c r="T220" s="152"/>
      <c r="U220" s="152"/>
      <c r="V220" s="152"/>
      <c r="W220" s="152"/>
      <c r="X220" s="152"/>
      <c r="Y220" s="152"/>
      <c r="Z220" s="152"/>
      <c r="AA220" s="163"/>
      <c r="AB220" s="152"/>
      <c r="AC220" s="151">
        <v>57.74</v>
      </c>
      <c r="AD220" s="152"/>
      <c r="AE220" s="152"/>
      <c r="AF220" s="152"/>
      <c r="AG220" s="152">
        <v>1.28</v>
      </c>
      <c r="AH220" s="159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60"/>
      <c r="AS220" s="160"/>
      <c r="AT220" s="160"/>
      <c r="AU220" s="161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60"/>
      <c r="BM220" s="160"/>
      <c r="BN220" s="160"/>
      <c r="BO220" s="151"/>
      <c r="BP220" s="160"/>
      <c r="BQ220" s="160"/>
      <c r="BR220" s="160"/>
      <c r="BS220" s="152">
        <f t="shared" si="9"/>
        <v>69.260000000000005</v>
      </c>
      <c r="BT220" s="153">
        <v>343.26</v>
      </c>
      <c r="BU220" s="153"/>
      <c r="BV220" s="153"/>
      <c r="BW220" s="153"/>
      <c r="BX220" s="153">
        <f t="shared" si="10"/>
        <v>343.26</v>
      </c>
      <c r="BY220" s="153">
        <f t="shared" si="11"/>
        <v>16.789488994472997</v>
      </c>
      <c r="BZ220" s="154"/>
      <c r="CC220" s="118"/>
    </row>
    <row r="221" spans="1:81" ht="59.25" customHeight="1">
      <c r="A221" s="10" t="s">
        <v>44</v>
      </c>
      <c r="B221" s="11" t="s">
        <v>145</v>
      </c>
      <c r="C221" s="139" t="s">
        <v>249</v>
      </c>
      <c r="D221" s="12">
        <v>78110</v>
      </c>
      <c r="E221" s="127">
        <v>3136</v>
      </c>
      <c r="F221" s="200" t="s">
        <v>554</v>
      </c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  <c r="BG221" s="201"/>
      <c r="BH221" s="201"/>
      <c r="BI221" s="201"/>
      <c r="BJ221" s="201"/>
      <c r="BK221" s="201"/>
      <c r="BL221" s="201"/>
      <c r="BM221" s="201"/>
      <c r="BN221" s="201"/>
      <c r="BO221" s="201"/>
      <c r="BP221" s="201"/>
      <c r="BQ221" s="201"/>
      <c r="BR221" s="201"/>
      <c r="BS221" s="152">
        <f t="shared" si="9"/>
        <v>0</v>
      </c>
      <c r="BT221" s="153">
        <v>237.34</v>
      </c>
      <c r="BU221" s="153"/>
      <c r="BV221" s="153"/>
      <c r="BW221" s="153"/>
      <c r="BX221" s="153">
        <f t="shared" si="10"/>
        <v>237.34</v>
      </c>
      <c r="BY221" s="153">
        <f t="shared" si="11"/>
        <v>0</v>
      </c>
      <c r="BZ221" s="154"/>
      <c r="CC221" s="118"/>
    </row>
    <row r="222" spans="1:81" ht="69.75" customHeight="1">
      <c r="A222" s="10" t="s">
        <v>44</v>
      </c>
      <c r="B222" s="11" t="s">
        <v>145</v>
      </c>
      <c r="C222" s="140" t="s">
        <v>440</v>
      </c>
      <c r="D222" s="9">
        <v>78118</v>
      </c>
      <c r="E222" s="127">
        <v>1408</v>
      </c>
      <c r="F222" s="150"/>
      <c r="G222" s="152"/>
      <c r="H222" s="152"/>
      <c r="I222" s="152">
        <v>148.44999999999999</v>
      </c>
      <c r="J222" s="152"/>
      <c r="K222" s="152"/>
      <c r="L222" s="152">
        <v>38.340000000000003</v>
      </c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1">
        <v>31.12</v>
      </c>
      <c r="AD222" s="152"/>
      <c r="AE222" s="152"/>
      <c r="AF222" s="152"/>
      <c r="AG222" s="152">
        <v>63.94</v>
      </c>
      <c r="AH222" s="152"/>
      <c r="AI222" s="152">
        <v>7.8E-2</v>
      </c>
      <c r="AJ222" s="152"/>
      <c r="AK222" s="152"/>
      <c r="AL222" s="152"/>
      <c r="AM222" s="152">
        <v>2.7E-2</v>
      </c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1"/>
      <c r="BP222" s="152"/>
      <c r="BQ222" s="152"/>
      <c r="BR222" s="152"/>
      <c r="BS222" s="152">
        <f t="shared" si="9"/>
        <v>281.95499999999998</v>
      </c>
      <c r="BT222" s="153">
        <v>48.97</v>
      </c>
      <c r="BU222" s="153"/>
      <c r="BV222" s="153"/>
      <c r="BW222" s="153"/>
      <c r="BX222" s="153">
        <f t="shared" si="10"/>
        <v>48.97</v>
      </c>
      <c r="BY222" s="153">
        <f t="shared" si="11"/>
        <v>85.202085064591685</v>
      </c>
      <c r="BZ222" s="154"/>
      <c r="CC222" s="118"/>
    </row>
    <row r="223" spans="1:81" ht="62.25" customHeight="1">
      <c r="A223" s="10" t="s">
        <v>44</v>
      </c>
      <c r="B223" s="11" t="s">
        <v>145</v>
      </c>
      <c r="C223" s="140" t="s">
        <v>441</v>
      </c>
      <c r="D223" s="9">
        <v>78113</v>
      </c>
      <c r="E223" s="127">
        <v>601</v>
      </c>
      <c r="F223" s="150"/>
      <c r="G223" s="152"/>
      <c r="H223" s="152"/>
      <c r="I223" s="152">
        <v>85.77</v>
      </c>
      <c r="J223" s="152"/>
      <c r="K223" s="152"/>
      <c r="L223" s="163"/>
      <c r="M223" s="152">
        <v>8.02</v>
      </c>
      <c r="N223" s="152">
        <v>15.1</v>
      </c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1"/>
      <c r="AD223" s="152"/>
      <c r="AE223" s="152"/>
      <c r="AF223" s="152"/>
      <c r="AG223" s="152">
        <v>7.64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1"/>
      <c r="BP223" s="152"/>
      <c r="BQ223" s="152"/>
      <c r="BR223" s="152"/>
      <c r="BS223" s="152">
        <f t="shared" si="9"/>
        <v>116.52999999999999</v>
      </c>
      <c r="BT223" s="153">
        <v>68.209999999999994</v>
      </c>
      <c r="BU223" s="153"/>
      <c r="BV223" s="153"/>
      <c r="BW223" s="153"/>
      <c r="BX223" s="153">
        <f t="shared" si="10"/>
        <v>68.209999999999994</v>
      </c>
      <c r="BY223" s="153">
        <f t="shared" si="11"/>
        <v>63.077839125257121</v>
      </c>
      <c r="BZ223" s="154"/>
      <c r="CC223" s="118"/>
    </row>
    <row r="224" spans="1:81" ht="66.75" customHeight="1">
      <c r="A224" s="10" t="s">
        <v>44</v>
      </c>
      <c r="B224" s="11" t="s">
        <v>145</v>
      </c>
      <c r="C224" s="140" t="s">
        <v>442</v>
      </c>
      <c r="D224" s="9">
        <v>78120</v>
      </c>
      <c r="E224" s="127">
        <v>640</v>
      </c>
      <c r="F224" s="150"/>
      <c r="G224" s="152"/>
      <c r="H224" s="152"/>
      <c r="I224" s="152"/>
      <c r="J224" s="152"/>
      <c r="K224" s="152"/>
      <c r="L224" s="152"/>
      <c r="M224" s="152">
        <v>3.5</v>
      </c>
      <c r="N224" s="152">
        <v>5.82</v>
      </c>
      <c r="O224" s="152"/>
      <c r="P224" s="152"/>
      <c r="Q224" s="152"/>
      <c r="R224" s="152"/>
      <c r="S224" s="152"/>
      <c r="T224" s="152">
        <v>0.69</v>
      </c>
      <c r="U224" s="152">
        <v>0.5</v>
      </c>
      <c r="V224" s="152">
        <v>0.48</v>
      </c>
      <c r="W224" s="152"/>
      <c r="X224" s="152"/>
      <c r="Y224" s="152"/>
      <c r="Z224" s="152"/>
      <c r="AA224" s="152"/>
      <c r="AB224" s="152"/>
      <c r="AC224" s="151">
        <v>8.8800000000000008</v>
      </c>
      <c r="AD224" s="152"/>
      <c r="AE224" s="152"/>
      <c r="AF224" s="152"/>
      <c r="AG224" s="152">
        <v>2.96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1"/>
      <c r="BP224" s="152"/>
      <c r="BQ224" s="152"/>
      <c r="BR224" s="152"/>
      <c r="BS224" s="152">
        <f t="shared" si="9"/>
        <v>22.830000000000002</v>
      </c>
      <c r="BT224" s="153">
        <v>113.88</v>
      </c>
      <c r="BU224" s="153"/>
      <c r="BV224" s="153"/>
      <c r="BW224" s="153"/>
      <c r="BX224" s="153">
        <f t="shared" si="10"/>
        <v>113.88</v>
      </c>
      <c r="BY224" s="153">
        <f t="shared" si="11"/>
        <v>16.699583059030065</v>
      </c>
      <c r="BZ224" s="162"/>
      <c r="CA224" s="114"/>
      <c r="CB224" s="114"/>
      <c r="CC224" s="118"/>
    </row>
    <row r="225" spans="1:81" ht="57.75" customHeight="1">
      <c r="A225" s="10" t="s">
        <v>44</v>
      </c>
      <c r="B225" s="11" t="s">
        <v>145</v>
      </c>
      <c r="C225" s="140" t="s">
        <v>250</v>
      </c>
      <c r="D225" s="9">
        <v>78111</v>
      </c>
      <c r="E225" s="127">
        <v>1025</v>
      </c>
      <c r="F225" s="150"/>
      <c r="G225" s="152"/>
      <c r="H225" s="152"/>
      <c r="I225" s="152">
        <v>63.1</v>
      </c>
      <c r="J225" s="152"/>
      <c r="K225" s="152"/>
      <c r="L225" s="152"/>
      <c r="M225" s="152">
        <v>33.200000000000003</v>
      </c>
      <c r="N225" s="152"/>
      <c r="O225" s="152">
        <v>4.9400000000000004</v>
      </c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1">
        <v>35.1</v>
      </c>
      <c r="AD225" s="152"/>
      <c r="AE225" s="152"/>
      <c r="AF225" s="152"/>
      <c r="AG225" s="152">
        <v>43.46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  <c r="BI225" s="152"/>
      <c r="BJ225" s="152"/>
      <c r="BK225" s="152"/>
      <c r="BL225" s="152"/>
      <c r="BM225" s="152"/>
      <c r="BN225" s="152"/>
      <c r="BO225" s="151"/>
      <c r="BP225" s="152"/>
      <c r="BQ225" s="152"/>
      <c r="BR225" s="152"/>
      <c r="BS225" s="152">
        <f t="shared" si="9"/>
        <v>179.8</v>
      </c>
      <c r="BT225" s="153">
        <v>131.52000000000001</v>
      </c>
      <c r="BU225" s="153"/>
      <c r="BV225" s="153"/>
      <c r="BW225" s="153"/>
      <c r="BX225" s="153">
        <f t="shared" si="10"/>
        <v>131.52000000000001</v>
      </c>
      <c r="BY225" s="153">
        <f t="shared" si="11"/>
        <v>57.754079403828854</v>
      </c>
      <c r="BZ225" s="154"/>
      <c r="CC225" s="118"/>
    </row>
    <row r="226" spans="1:81" ht="76.5" customHeight="1">
      <c r="A226" s="10" t="s">
        <v>44</v>
      </c>
      <c r="B226" s="11" t="s">
        <v>145</v>
      </c>
      <c r="C226" s="139" t="s">
        <v>251</v>
      </c>
      <c r="D226" s="12">
        <v>78112</v>
      </c>
      <c r="E226" s="127">
        <v>1541</v>
      </c>
      <c r="F226" s="200" t="s">
        <v>554</v>
      </c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  <c r="BG226" s="201"/>
      <c r="BH226" s="201"/>
      <c r="BI226" s="201"/>
      <c r="BJ226" s="201"/>
      <c r="BK226" s="201"/>
      <c r="BL226" s="201"/>
      <c r="BM226" s="201"/>
      <c r="BN226" s="201"/>
      <c r="BO226" s="201"/>
      <c r="BP226" s="201"/>
      <c r="BQ226" s="201"/>
      <c r="BR226" s="201"/>
      <c r="BS226" s="152">
        <f t="shared" si="9"/>
        <v>0</v>
      </c>
      <c r="BT226" s="153">
        <v>55.74</v>
      </c>
      <c r="BU226" s="153"/>
      <c r="BV226" s="153"/>
      <c r="BW226" s="153"/>
      <c r="BX226" s="153">
        <f t="shared" si="10"/>
        <v>55.74</v>
      </c>
      <c r="BY226" s="153">
        <f t="shared" si="11"/>
        <v>0</v>
      </c>
      <c r="BZ226" s="154"/>
      <c r="CC226" s="118"/>
    </row>
    <row r="227" spans="1:81" ht="72" customHeight="1">
      <c r="A227" s="10" t="s">
        <v>44</v>
      </c>
      <c r="B227" s="11" t="s">
        <v>145</v>
      </c>
      <c r="C227" s="140" t="s">
        <v>252</v>
      </c>
      <c r="D227" s="12">
        <v>78114</v>
      </c>
      <c r="E227" s="127">
        <v>3512</v>
      </c>
      <c r="F227" s="150"/>
      <c r="G227" s="152"/>
      <c r="H227" s="152"/>
      <c r="I227" s="152">
        <v>225.45</v>
      </c>
      <c r="J227" s="152"/>
      <c r="K227" s="152"/>
      <c r="L227" s="152">
        <v>80.739999999999995</v>
      </c>
      <c r="M227" s="152"/>
      <c r="N227" s="152">
        <v>25.02</v>
      </c>
      <c r="O227" s="152"/>
      <c r="P227" s="152"/>
      <c r="Q227" s="152"/>
      <c r="R227" s="152">
        <v>4.38</v>
      </c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1">
        <v>36.6</v>
      </c>
      <c r="AD227" s="152"/>
      <c r="AE227" s="152"/>
      <c r="AF227" s="152"/>
      <c r="AG227" s="152"/>
      <c r="AH227" s="152"/>
      <c r="AI227" s="152">
        <v>0.08</v>
      </c>
      <c r="AJ227" s="152"/>
      <c r="AK227" s="152"/>
      <c r="AL227" s="152">
        <v>0.16</v>
      </c>
      <c r="AM227" s="152"/>
      <c r="AN227" s="152"/>
      <c r="AO227" s="152"/>
      <c r="AP227" s="152">
        <v>0.26</v>
      </c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  <c r="BI227" s="152"/>
      <c r="BJ227" s="152"/>
      <c r="BK227" s="152"/>
      <c r="BL227" s="152"/>
      <c r="BM227" s="152"/>
      <c r="BN227" s="152"/>
      <c r="BO227" s="151"/>
      <c r="BP227" s="152"/>
      <c r="BQ227" s="152"/>
      <c r="BR227" s="152"/>
      <c r="BS227" s="152">
        <f t="shared" si="9"/>
        <v>372.69</v>
      </c>
      <c r="BT227" s="153">
        <v>442.83</v>
      </c>
      <c r="BU227" s="153"/>
      <c r="BV227" s="153"/>
      <c r="BW227" s="153"/>
      <c r="BX227" s="153">
        <f t="shared" si="10"/>
        <v>442.83</v>
      </c>
      <c r="BY227" s="153">
        <f t="shared" si="11"/>
        <v>45.699676280164802</v>
      </c>
      <c r="BZ227" s="154"/>
      <c r="CC227" s="118"/>
    </row>
    <row r="228" spans="1:81" ht="70.5" customHeight="1">
      <c r="A228" s="8" t="s">
        <v>44</v>
      </c>
      <c r="B228" s="6" t="s">
        <v>145</v>
      </c>
      <c r="C228" s="140" t="s">
        <v>450</v>
      </c>
      <c r="D228" s="7">
        <v>78115</v>
      </c>
      <c r="E228" s="127">
        <v>1316</v>
      </c>
      <c r="F228" s="150"/>
      <c r="G228" s="156"/>
      <c r="H228" s="156"/>
      <c r="I228" s="152"/>
      <c r="J228" s="152"/>
      <c r="K228" s="152"/>
      <c r="L228" s="152"/>
      <c r="M228" s="152"/>
      <c r="N228" s="159"/>
      <c r="O228" s="158"/>
      <c r="P228" s="152"/>
      <c r="Q228" s="152"/>
      <c r="R228" s="158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1">
        <v>33.56</v>
      </c>
      <c r="AD228" s="152"/>
      <c r="AE228" s="152"/>
      <c r="AF228" s="152"/>
      <c r="AG228" s="152"/>
      <c r="AH228" s="159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60"/>
      <c r="AS228" s="160"/>
      <c r="AT228" s="160"/>
      <c r="AU228" s="161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  <c r="BL228" s="160"/>
      <c r="BM228" s="160"/>
      <c r="BN228" s="160"/>
      <c r="BO228" s="151"/>
      <c r="BP228" s="160"/>
      <c r="BQ228" s="160"/>
      <c r="BR228" s="160"/>
      <c r="BS228" s="152">
        <f t="shared" si="9"/>
        <v>33.56</v>
      </c>
      <c r="BT228" s="153">
        <v>421.9</v>
      </c>
      <c r="BU228" s="153"/>
      <c r="BV228" s="153"/>
      <c r="BW228" s="153"/>
      <c r="BX228" s="153">
        <f t="shared" si="10"/>
        <v>421.9</v>
      </c>
      <c r="BY228" s="153">
        <f t="shared" si="11"/>
        <v>7.3683748298423586</v>
      </c>
      <c r="BZ228" s="154"/>
      <c r="CA228" s="114"/>
      <c r="CB228" s="114"/>
      <c r="CC228" s="118"/>
    </row>
    <row r="229" spans="1:81" ht="64.5" customHeight="1">
      <c r="A229" s="10" t="s">
        <v>44</v>
      </c>
      <c r="B229" s="11" t="s">
        <v>145</v>
      </c>
      <c r="C229" s="140" t="s">
        <v>253</v>
      </c>
      <c r="D229" s="12">
        <v>78116</v>
      </c>
      <c r="E229" s="127">
        <v>2692</v>
      </c>
      <c r="F229" s="150"/>
      <c r="G229" s="156"/>
      <c r="H229" s="156"/>
      <c r="I229" s="152">
        <v>284.62</v>
      </c>
      <c r="J229" s="152"/>
      <c r="K229" s="152">
        <v>16.62</v>
      </c>
      <c r="L229" s="152">
        <v>67.52</v>
      </c>
      <c r="M229" s="152"/>
      <c r="N229" s="152">
        <v>66.400000000000006</v>
      </c>
      <c r="O229" s="152"/>
      <c r="P229" s="152"/>
      <c r="Q229" s="152"/>
      <c r="R229" s="152">
        <v>14.43</v>
      </c>
      <c r="S229" s="152"/>
      <c r="T229" s="152">
        <v>0.60299999999999998</v>
      </c>
      <c r="U229" s="152">
        <v>0.24099999999999999</v>
      </c>
      <c r="V229" s="152"/>
      <c r="W229" s="152"/>
      <c r="X229" s="152"/>
      <c r="Y229" s="152"/>
      <c r="Z229" s="152"/>
      <c r="AA229" s="152"/>
      <c r="AB229" s="152"/>
      <c r="AC229" s="151">
        <v>48.97</v>
      </c>
      <c r="AD229" s="152"/>
      <c r="AE229" s="152"/>
      <c r="AF229" s="152"/>
      <c r="AG229" s="152">
        <v>76.319999999999993</v>
      </c>
      <c r="AH229" s="152"/>
      <c r="AI229" s="152">
        <v>0.105</v>
      </c>
      <c r="AJ229" s="152"/>
      <c r="AK229" s="152"/>
      <c r="AL229" s="152">
        <v>8.9999999999999993E-3</v>
      </c>
      <c r="AM229" s="152"/>
      <c r="AN229" s="152"/>
      <c r="AO229" s="152"/>
      <c r="AP229" s="152">
        <v>2.67</v>
      </c>
      <c r="AQ229" s="152"/>
      <c r="AR229" s="152"/>
      <c r="AS229" s="152"/>
      <c r="AT229" s="152">
        <v>1.4999999999999999E-2</v>
      </c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  <c r="BI229" s="152"/>
      <c r="BJ229" s="152"/>
      <c r="BK229" s="152"/>
      <c r="BL229" s="152"/>
      <c r="BM229" s="152"/>
      <c r="BN229" s="152"/>
      <c r="BO229" s="151"/>
      <c r="BP229" s="152"/>
      <c r="BQ229" s="152"/>
      <c r="BR229" s="152"/>
      <c r="BS229" s="152">
        <f t="shared" si="9"/>
        <v>578.52299999999991</v>
      </c>
      <c r="BT229" s="153">
        <v>202.64</v>
      </c>
      <c r="BU229" s="153"/>
      <c r="BV229" s="153"/>
      <c r="BW229" s="153"/>
      <c r="BX229" s="153">
        <f t="shared" si="10"/>
        <v>202.64</v>
      </c>
      <c r="BY229" s="153">
        <f t="shared" si="11"/>
        <v>74.059191231535536</v>
      </c>
      <c r="BZ229" s="162"/>
      <c r="CC229" s="118"/>
    </row>
    <row r="230" spans="1:81" ht="79.5" customHeight="1">
      <c r="A230" s="10" t="s">
        <v>44</v>
      </c>
      <c r="B230" s="11" t="s">
        <v>145</v>
      </c>
      <c r="C230" s="139" t="s">
        <v>254</v>
      </c>
      <c r="D230" s="12">
        <v>78119</v>
      </c>
      <c r="E230" s="127">
        <v>17227</v>
      </c>
      <c r="F230" s="200" t="s">
        <v>554</v>
      </c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  <c r="BG230" s="201"/>
      <c r="BH230" s="201"/>
      <c r="BI230" s="201"/>
      <c r="BJ230" s="201"/>
      <c r="BK230" s="201"/>
      <c r="BL230" s="201"/>
      <c r="BM230" s="201"/>
      <c r="BN230" s="201"/>
      <c r="BO230" s="201"/>
      <c r="BP230" s="201"/>
      <c r="BQ230" s="201"/>
      <c r="BR230" s="201"/>
      <c r="BS230" s="152">
        <f t="shared" si="9"/>
        <v>0</v>
      </c>
      <c r="BT230" s="153">
        <v>6223.36</v>
      </c>
      <c r="BU230" s="153"/>
      <c r="BV230" s="153"/>
      <c r="BW230" s="153"/>
      <c r="BX230" s="153">
        <f t="shared" si="10"/>
        <v>6223.36</v>
      </c>
      <c r="BY230" s="153">
        <f t="shared" si="11"/>
        <v>0</v>
      </c>
      <c r="BZ230" s="154"/>
      <c r="CC230" s="118"/>
    </row>
    <row r="231" spans="1:81" ht="69.75" customHeight="1">
      <c r="A231" s="10" t="s">
        <v>44</v>
      </c>
      <c r="B231" s="11" t="s">
        <v>145</v>
      </c>
      <c r="C231" s="140" t="s">
        <v>255</v>
      </c>
      <c r="D231" s="9">
        <v>78121</v>
      </c>
      <c r="E231" s="127">
        <v>3389</v>
      </c>
      <c r="F231" s="150"/>
      <c r="G231" s="152"/>
      <c r="H231" s="152"/>
      <c r="I231" s="152">
        <v>265.3</v>
      </c>
      <c r="J231" s="152"/>
      <c r="K231" s="152"/>
      <c r="L231" s="152">
        <v>31.02</v>
      </c>
      <c r="M231" s="152">
        <v>49.48</v>
      </c>
      <c r="N231" s="159">
        <v>72.88</v>
      </c>
      <c r="O231" s="158"/>
      <c r="P231" s="152"/>
      <c r="Q231" s="152">
        <v>23.24</v>
      </c>
      <c r="R231" s="157">
        <v>2.52</v>
      </c>
      <c r="S231" s="152"/>
      <c r="T231" s="152"/>
      <c r="U231" s="152"/>
      <c r="V231" s="152"/>
      <c r="W231" s="152"/>
      <c r="X231" s="152">
        <v>11.04</v>
      </c>
      <c r="Y231" s="152"/>
      <c r="Z231" s="152"/>
      <c r="AA231" s="152"/>
      <c r="AB231" s="152">
        <v>3.64</v>
      </c>
      <c r="AC231" s="151">
        <v>17.5</v>
      </c>
      <c r="AD231" s="152"/>
      <c r="AE231" s="152"/>
      <c r="AF231" s="152"/>
      <c r="AG231" s="152">
        <v>116.34</v>
      </c>
      <c r="AH231" s="159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60"/>
      <c r="AS231" s="160"/>
      <c r="AT231" s="160"/>
      <c r="AU231" s="161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  <c r="BL231" s="160"/>
      <c r="BM231" s="160"/>
      <c r="BN231" s="160"/>
      <c r="BO231" s="151"/>
      <c r="BP231" s="160"/>
      <c r="BQ231" s="160"/>
      <c r="BR231" s="160"/>
      <c r="BS231" s="152">
        <f t="shared" si="9"/>
        <v>592.96</v>
      </c>
      <c r="BT231" s="153">
        <v>355.32</v>
      </c>
      <c r="BU231" s="153"/>
      <c r="BV231" s="153"/>
      <c r="BW231" s="153"/>
      <c r="BX231" s="153">
        <f t="shared" si="10"/>
        <v>355.32</v>
      </c>
      <c r="BY231" s="153">
        <f t="shared" si="11"/>
        <v>62.530054414308012</v>
      </c>
      <c r="BZ231" s="154"/>
      <c r="CC231" s="118"/>
    </row>
    <row r="232" spans="1:81" ht="66.75" customHeight="1">
      <c r="A232" s="10" t="s">
        <v>44</v>
      </c>
      <c r="B232" s="11" t="s">
        <v>145</v>
      </c>
      <c r="C232" s="139" t="s">
        <v>256</v>
      </c>
      <c r="D232" s="9">
        <v>78122</v>
      </c>
      <c r="E232" s="127">
        <v>6036</v>
      </c>
      <c r="F232" s="200" t="s">
        <v>554</v>
      </c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  <c r="BG232" s="201"/>
      <c r="BH232" s="201"/>
      <c r="BI232" s="201"/>
      <c r="BJ232" s="201"/>
      <c r="BK232" s="201"/>
      <c r="BL232" s="201"/>
      <c r="BM232" s="201"/>
      <c r="BN232" s="201"/>
      <c r="BO232" s="201"/>
      <c r="BP232" s="201"/>
      <c r="BQ232" s="201"/>
      <c r="BR232" s="201"/>
      <c r="BS232" s="152">
        <f t="shared" si="9"/>
        <v>0</v>
      </c>
      <c r="BT232" s="153">
        <v>505.06</v>
      </c>
      <c r="BU232" s="153"/>
      <c r="BV232" s="153"/>
      <c r="BW232" s="153"/>
      <c r="BX232" s="153">
        <f t="shared" si="10"/>
        <v>505.06</v>
      </c>
      <c r="BY232" s="153">
        <f t="shared" si="11"/>
        <v>0</v>
      </c>
      <c r="BZ232" s="154"/>
      <c r="CA232" s="112"/>
      <c r="CB232" s="112"/>
      <c r="CC232" s="118"/>
    </row>
    <row r="233" spans="1:81" ht="66.75" customHeight="1">
      <c r="A233" s="10" t="s">
        <v>44</v>
      </c>
      <c r="B233" s="11" t="s">
        <v>145</v>
      </c>
      <c r="C233" s="140" t="s">
        <v>257</v>
      </c>
      <c r="D233" s="9">
        <v>78123</v>
      </c>
      <c r="E233" s="127">
        <v>7391</v>
      </c>
      <c r="F233" s="150">
        <v>1470</v>
      </c>
      <c r="G233" s="152">
        <v>259.69</v>
      </c>
      <c r="H233" s="156"/>
      <c r="I233" s="152">
        <v>342.4</v>
      </c>
      <c r="J233" s="152"/>
      <c r="K233" s="152"/>
      <c r="L233" s="152">
        <v>207.08</v>
      </c>
      <c r="M233" s="152">
        <v>29.48</v>
      </c>
      <c r="N233" s="159">
        <v>40.42</v>
      </c>
      <c r="O233" s="158"/>
      <c r="P233" s="152">
        <v>10.7</v>
      </c>
      <c r="Q233" s="152"/>
      <c r="R233" s="157">
        <v>13.59</v>
      </c>
      <c r="S233" s="152"/>
      <c r="T233" s="152"/>
      <c r="U233" s="152"/>
      <c r="V233" s="152"/>
      <c r="W233" s="152"/>
      <c r="X233" s="152"/>
      <c r="Y233" s="152"/>
      <c r="Z233" s="152"/>
      <c r="AA233" s="163"/>
      <c r="AB233" s="152"/>
      <c r="AC233" s="151">
        <v>92.74</v>
      </c>
      <c r="AD233" s="152"/>
      <c r="AE233" s="152"/>
      <c r="AF233" s="152"/>
      <c r="AG233" s="152">
        <v>390.9</v>
      </c>
      <c r="AH233" s="159"/>
      <c r="AI233" s="152">
        <v>0.38800000000000001</v>
      </c>
      <c r="AJ233" s="152"/>
      <c r="AK233" s="152"/>
      <c r="AL233" s="152"/>
      <c r="AM233" s="152">
        <v>1.87</v>
      </c>
      <c r="AN233" s="152"/>
      <c r="AO233" s="152"/>
      <c r="AP233" s="152">
        <v>3</v>
      </c>
      <c r="AQ233" s="152"/>
      <c r="AR233" s="160"/>
      <c r="AS233" s="160"/>
      <c r="AT233" s="160"/>
      <c r="AU233" s="161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52">
        <v>0.2</v>
      </c>
      <c r="BF233" s="160"/>
      <c r="BG233" s="160"/>
      <c r="BH233" s="160"/>
      <c r="BI233" s="160"/>
      <c r="BJ233" s="160"/>
      <c r="BK233" s="160"/>
      <c r="BL233" s="160"/>
      <c r="BM233" s="160"/>
      <c r="BN233" s="160"/>
      <c r="BO233" s="151"/>
      <c r="BP233" s="160"/>
      <c r="BQ233" s="160"/>
      <c r="BR233" s="152">
        <v>7.0000000000000007E-2</v>
      </c>
      <c r="BS233" s="152">
        <f t="shared" si="9"/>
        <v>1392.5279999999998</v>
      </c>
      <c r="BT233" s="153">
        <v>851.46</v>
      </c>
      <c r="BU233" s="153"/>
      <c r="BV233" s="153"/>
      <c r="BW233" s="153"/>
      <c r="BX233" s="153">
        <f t="shared" si="10"/>
        <v>851.46</v>
      </c>
      <c r="BY233" s="153">
        <f t="shared" si="11"/>
        <v>62.055946823245044</v>
      </c>
      <c r="BZ233" s="162"/>
      <c r="CC233" s="118"/>
    </row>
    <row r="234" spans="1:81" ht="66" customHeight="1">
      <c r="A234" s="10" t="s">
        <v>44</v>
      </c>
      <c r="B234" s="11" t="s">
        <v>145</v>
      </c>
      <c r="C234" s="139" t="s">
        <v>258</v>
      </c>
      <c r="D234" s="12">
        <v>78124</v>
      </c>
      <c r="E234" s="127">
        <v>1074</v>
      </c>
      <c r="F234" s="200" t="s">
        <v>554</v>
      </c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  <c r="BG234" s="201"/>
      <c r="BH234" s="201"/>
      <c r="BI234" s="201"/>
      <c r="BJ234" s="201"/>
      <c r="BK234" s="201"/>
      <c r="BL234" s="201"/>
      <c r="BM234" s="201"/>
      <c r="BN234" s="201"/>
      <c r="BO234" s="201"/>
      <c r="BP234" s="201"/>
      <c r="BQ234" s="201"/>
      <c r="BR234" s="201"/>
      <c r="BS234" s="152">
        <f t="shared" si="9"/>
        <v>0</v>
      </c>
      <c r="BT234" s="153">
        <v>100.36</v>
      </c>
      <c r="BU234" s="153"/>
      <c r="BV234" s="153"/>
      <c r="BW234" s="153"/>
      <c r="BX234" s="153">
        <f t="shared" si="10"/>
        <v>100.36</v>
      </c>
      <c r="BY234" s="153">
        <f t="shared" si="11"/>
        <v>0</v>
      </c>
      <c r="BZ234" s="154"/>
      <c r="CC234" s="118"/>
    </row>
    <row r="235" spans="1:81" ht="73.5" customHeight="1">
      <c r="A235" s="8" t="s">
        <v>44</v>
      </c>
      <c r="B235" s="6" t="s">
        <v>145</v>
      </c>
      <c r="C235" s="140" t="s">
        <v>259</v>
      </c>
      <c r="D235" s="7">
        <v>78125</v>
      </c>
      <c r="E235" s="127">
        <v>1988</v>
      </c>
      <c r="F235" s="150"/>
      <c r="G235" s="152"/>
      <c r="H235" s="152"/>
      <c r="I235" s="152">
        <v>223.84</v>
      </c>
      <c r="J235" s="152"/>
      <c r="K235" s="152">
        <v>358.4</v>
      </c>
      <c r="L235" s="152">
        <v>12.94</v>
      </c>
      <c r="M235" s="152">
        <v>77.2</v>
      </c>
      <c r="N235" s="152">
        <v>39.56</v>
      </c>
      <c r="O235" s="152"/>
      <c r="P235" s="152"/>
      <c r="Q235" s="152"/>
      <c r="R235" s="152"/>
      <c r="S235" s="152"/>
      <c r="T235" s="163"/>
      <c r="U235" s="152"/>
      <c r="V235" s="152"/>
      <c r="W235" s="152">
        <v>0.01</v>
      </c>
      <c r="X235" s="152"/>
      <c r="Y235" s="152"/>
      <c r="Z235" s="152">
        <v>39.56</v>
      </c>
      <c r="AA235" s="152"/>
      <c r="AB235" s="152"/>
      <c r="AC235" s="151">
        <v>142.16</v>
      </c>
      <c r="AD235" s="152"/>
      <c r="AE235" s="152"/>
      <c r="AF235" s="152"/>
      <c r="AG235" s="152">
        <v>110.92</v>
      </c>
      <c r="AH235" s="152"/>
      <c r="AI235" s="152">
        <v>0.01</v>
      </c>
      <c r="AJ235" s="152"/>
      <c r="AK235" s="152"/>
      <c r="AL235" s="152">
        <v>0.01</v>
      </c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1"/>
      <c r="BP235" s="152"/>
      <c r="BQ235" s="152"/>
      <c r="BR235" s="152"/>
      <c r="BS235" s="152">
        <f t="shared" si="9"/>
        <v>1004.6099999999999</v>
      </c>
      <c r="BT235" s="153">
        <v>794.66</v>
      </c>
      <c r="BU235" s="153"/>
      <c r="BV235" s="153"/>
      <c r="BW235" s="153"/>
      <c r="BX235" s="153">
        <f t="shared" si="10"/>
        <v>794.66</v>
      </c>
      <c r="BY235" s="153">
        <f t="shared" si="11"/>
        <v>55.834310581513613</v>
      </c>
      <c r="BZ235" s="154"/>
      <c r="CC235" s="118"/>
    </row>
    <row r="236" spans="1:81" ht="63" customHeight="1">
      <c r="A236" s="10" t="s">
        <v>44</v>
      </c>
      <c r="B236" s="11" t="s">
        <v>145</v>
      </c>
      <c r="C236" s="140" t="s">
        <v>260</v>
      </c>
      <c r="D236" s="9">
        <v>78126</v>
      </c>
      <c r="E236" s="127">
        <v>510</v>
      </c>
      <c r="F236" s="150"/>
      <c r="G236" s="156"/>
      <c r="H236" s="156"/>
      <c r="I236" s="152"/>
      <c r="J236" s="152"/>
      <c r="K236" s="152"/>
      <c r="L236" s="152">
        <v>3.92</v>
      </c>
      <c r="M236" s="152"/>
      <c r="N236" s="159"/>
      <c r="O236" s="158"/>
      <c r="P236" s="152"/>
      <c r="Q236" s="152"/>
      <c r="R236" s="158"/>
      <c r="S236" s="152"/>
      <c r="T236" s="152"/>
      <c r="U236" s="152"/>
      <c r="V236" s="152"/>
      <c r="W236" s="152"/>
      <c r="X236" s="152"/>
      <c r="Y236" s="152"/>
      <c r="Z236" s="152"/>
      <c r="AA236" s="163"/>
      <c r="AB236" s="152"/>
      <c r="AC236" s="151">
        <v>5.92</v>
      </c>
      <c r="AD236" s="152"/>
      <c r="AE236" s="152"/>
      <c r="AF236" s="152"/>
      <c r="AG236" s="152">
        <v>23.02</v>
      </c>
      <c r="AH236" s="159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75"/>
      <c r="AS236" s="175"/>
      <c r="AT236" s="175"/>
      <c r="AU236" s="176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5"/>
      <c r="BM236" s="175"/>
      <c r="BN236" s="175"/>
      <c r="BO236" s="151"/>
      <c r="BP236" s="175"/>
      <c r="BQ236" s="175"/>
      <c r="BR236" s="175"/>
      <c r="BS236" s="152">
        <f t="shared" si="9"/>
        <v>32.86</v>
      </c>
      <c r="BT236" s="153">
        <v>96.22</v>
      </c>
      <c r="BU236" s="153"/>
      <c r="BV236" s="153"/>
      <c r="BW236" s="153"/>
      <c r="BX236" s="153">
        <f t="shared" si="10"/>
        <v>96.22</v>
      </c>
      <c r="BY236" s="153">
        <f t="shared" si="11"/>
        <v>25.457080880074372</v>
      </c>
      <c r="BZ236" s="154"/>
      <c r="CC236" s="118"/>
    </row>
    <row r="237" spans="1:81" ht="85.5" customHeight="1">
      <c r="A237" s="10" t="s">
        <v>44</v>
      </c>
      <c r="B237" s="11" t="s">
        <v>145</v>
      </c>
      <c r="C237" s="140" t="s">
        <v>261</v>
      </c>
      <c r="D237" s="12">
        <v>78127</v>
      </c>
      <c r="E237" s="127">
        <v>3645</v>
      </c>
      <c r="F237" s="150"/>
      <c r="G237" s="156"/>
      <c r="H237" s="156"/>
      <c r="I237" s="152">
        <v>359.26</v>
      </c>
      <c r="J237" s="152"/>
      <c r="K237" s="152"/>
      <c r="L237" s="152"/>
      <c r="M237" s="152">
        <v>108.74</v>
      </c>
      <c r="N237" s="159"/>
      <c r="O237" s="157"/>
      <c r="P237" s="152"/>
      <c r="Q237" s="152"/>
      <c r="R237" s="157">
        <v>3.45</v>
      </c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1">
        <v>30.75</v>
      </c>
      <c r="AD237" s="152"/>
      <c r="AE237" s="152"/>
      <c r="AF237" s="152"/>
      <c r="AG237" s="151">
        <v>209.2</v>
      </c>
      <c r="AH237" s="159"/>
      <c r="AI237" s="152"/>
      <c r="AJ237" s="152"/>
      <c r="AK237" s="152"/>
      <c r="AL237" s="152"/>
      <c r="AM237" s="152"/>
      <c r="AN237" s="152"/>
      <c r="AO237" s="152"/>
      <c r="AP237" s="152">
        <v>3.47</v>
      </c>
      <c r="AQ237" s="152"/>
      <c r="AR237" s="160"/>
      <c r="AS237" s="160"/>
      <c r="AT237" s="160"/>
      <c r="AU237" s="161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  <c r="BL237" s="160"/>
      <c r="BM237" s="160"/>
      <c r="BN237" s="160"/>
      <c r="BO237" s="151"/>
      <c r="BP237" s="160"/>
      <c r="BQ237" s="160"/>
      <c r="BR237" s="160"/>
      <c r="BS237" s="152">
        <f t="shared" si="9"/>
        <v>714.87</v>
      </c>
      <c r="BT237" s="153">
        <v>258.7</v>
      </c>
      <c r="BU237" s="153"/>
      <c r="BV237" s="153"/>
      <c r="BW237" s="153"/>
      <c r="BX237" s="153">
        <f t="shared" si="10"/>
        <v>258.7</v>
      </c>
      <c r="BY237" s="153">
        <f t="shared" si="11"/>
        <v>73.427693951128319</v>
      </c>
      <c r="BZ237" s="154"/>
      <c r="CC237" s="118"/>
    </row>
    <row r="238" spans="1:81" ht="63" customHeight="1">
      <c r="A238" s="10" t="s">
        <v>44</v>
      </c>
      <c r="B238" s="11" t="s">
        <v>145</v>
      </c>
      <c r="C238" s="140" t="s">
        <v>262</v>
      </c>
      <c r="D238" s="9">
        <v>78128</v>
      </c>
      <c r="E238" s="127">
        <v>2180</v>
      </c>
      <c r="F238" s="150"/>
      <c r="G238" s="156"/>
      <c r="H238" s="156"/>
      <c r="I238" s="152">
        <v>112.24</v>
      </c>
      <c r="J238" s="152"/>
      <c r="K238" s="152"/>
      <c r="L238" s="152">
        <v>26.5</v>
      </c>
      <c r="M238" s="152"/>
      <c r="N238" s="159"/>
      <c r="O238" s="158"/>
      <c r="P238" s="152"/>
      <c r="Q238" s="152"/>
      <c r="R238" s="157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1">
        <v>25.38</v>
      </c>
      <c r="AD238" s="152"/>
      <c r="AE238" s="152"/>
      <c r="AF238" s="152"/>
      <c r="AG238" s="152">
        <v>49.68</v>
      </c>
      <c r="AH238" s="159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60"/>
      <c r="AS238" s="160"/>
      <c r="AT238" s="160"/>
      <c r="AU238" s="161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  <c r="BI238" s="160"/>
      <c r="BJ238" s="160"/>
      <c r="BK238" s="160"/>
      <c r="BL238" s="160"/>
      <c r="BM238" s="160"/>
      <c r="BN238" s="160"/>
      <c r="BO238" s="151"/>
      <c r="BP238" s="160"/>
      <c r="BQ238" s="160"/>
      <c r="BR238" s="160"/>
      <c r="BS238" s="152">
        <f t="shared" si="9"/>
        <v>213.8</v>
      </c>
      <c r="BT238" s="153">
        <v>390.22</v>
      </c>
      <c r="BU238" s="153"/>
      <c r="BV238" s="153"/>
      <c r="BW238" s="153"/>
      <c r="BX238" s="153">
        <f t="shared" si="10"/>
        <v>390.22</v>
      </c>
      <c r="BY238" s="153">
        <f t="shared" si="11"/>
        <v>35.396178934472374</v>
      </c>
      <c r="BZ238" s="154"/>
      <c r="CC238" s="118"/>
    </row>
    <row r="239" spans="1:81" ht="75" customHeight="1">
      <c r="A239" s="10" t="s">
        <v>44</v>
      </c>
      <c r="B239" s="11" t="s">
        <v>145</v>
      </c>
      <c r="C239" s="140" t="s">
        <v>263</v>
      </c>
      <c r="D239" s="12">
        <v>78135</v>
      </c>
      <c r="E239" s="127">
        <v>2167</v>
      </c>
      <c r="F239" s="150"/>
      <c r="G239" s="156"/>
      <c r="H239" s="156"/>
      <c r="I239" s="152">
        <v>239.52</v>
      </c>
      <c r="J239" s="152"/>
      <c r="K239" s="152">
        <v>26.26</v>
      </c>
      <c r="L239" s="152">
        <v>55.14</v>
      </c>
      <c r="M239" s="152"/>
      <c r="N239" s="159"/>
      <c r="O239" s="158"/>
      <c r="P239" s="152"/>
      <c r="Q239" s="152"/>
      <c r="R239" s="157">
        <v>9.2100000000000009</v>
      </c>
      <c r="S239" s="152"/>
      <c r="T239" s="152">
        <v>0.38500000000000001</v>
      </c>
      <c r="U239" s="152">
        <v>0.06</v>
      </c>
      <c r="V239" s="152"/>
      <c r="W239" s="152"/>
      <c r="X239" s="152"/>
      <c r="Y239" s="152"/>
      <c r="Z239" s="152"/>
      <c r="AA239" s="152"/>
      <c r="AB239" s="152"/>
      <c r="AC239" s="151">
        <v>37.5</v>
      </c>
      <c r="AD239" s="152"/>
      <c r="AE239" s="152"/>
      <c r="AF239" s="152"/>
      <c r="AG239" s="152">
        <v>142.84</v>
      </c>
      <c r="AH239" s="159"/>
      <c r="AI239" s="152">
        <v>3.5000000000000003E-2</v>
      </c>
      <c r="AJ239" s="152"/>
      <c r="AK239" s="152"/>
      <c r="AL239" s="152">
        <v>7.0000000000000001E-3</v>
      </c>
      <c r="AM239" s="152"/>
      <c r="AN239" s="152"/>
      <c r="AO239" s="152"/>
      <c r="AP239" s="152">
        <v>1.55</v>
      </c>
      <c r="AQ239" s="152"/>
      <c r="AR239" s="160"/>
      <c r="AS239" s="160"/>
      <c r="AT239" s="160"/>
      <c r="AU239" s="161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  <c r="BI239" s="160"/>
      <c r="BJ239" s="160"/>
      <c r="BK239" s="160"/>
      <c r="BL239" s="160"/>
      <c r="BM239" s="160"/>
      <c r="BN239" s="160"/>
      <c r="BO239" s="151"/>
      <c r="BP239" s="160"/>
      <c r="BQ239" s="160"/>
      <c r="BR239" s="160"/>
      <c r="BS239" s="152">
        <f t="shared" si="9"/>
        <v>512.50699999999995</v>
      </c>
      <c r="BT239" s="153">
        <v>115</v>
      </c>
      <c r="BU239" s="153"/>
      <c r="BV239" s="153"/>
      <c r="BW239" s="153"/>
      <c r="BX239" s="153">
        <f t="shared" si="10"/>
        <v>115</v>
      </c>
      <c r="BY239" s="153">
        <f t="shared" si="11"/>
        <v>81.673511211827119</v>
      </c>
      <c r="BZ239" s="154"/>
      <c r="CC239" s="118"/>
    </row>
    <row r="240" spans="1:81" ht="60.75" customHeight="1">
      <c r="A240" s="10" t="s">
        <v>44</v>
      </c>
      <c r="B240" s="11" t="s">
        <v>145</v>
      </c>
      <c r="C240" s="140" t="s">
        <v>454</v>
      </c>
      <c r="D240" s="9">
        <v>78117</v>
      </c>
      <c r="E240" s="127">
        <v>1319</v>
      </c>
      <c r="F240" s="150"/>
      <c r="G240" s="152"/>
      <c r="H240" s="152"/>
      <c r="I240" s="152">
        <v>138.86000000000001</v>
      </c>
      <c r="J240" s="152"/>
      <c r="K240" s="152"/>
      <c r="L240" s="152">
        <v>51.78</v>
      </c>
      <c r="M240" s="152"/>
      <c r="N240" s="152">
        <v>54.55</v>
      </c>
      <c r="O240" s="152"/>
      <c r="P240" s="152"/>
      <c r="Q240" s="152"/>
      <c r="R240" s="152">
        <v>7.12</v>
      </c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1">
        <v>73.84</v>
      </c>
      <c r="AD240" s="152"/>
      <c r="AE240" s="152"/>
      <c r="AF240" s="152"/>
      <c r="AG240" s="152">
        <v>66.84</v>
      </c>
      <c r="AH240" s="152"/>
      <c r="AI240" s="152">
        <v>2.5000000000000001E-2</v>
      </c>
      <c r="AJ240" s="152"/>
      <c r="AK240" s="152"/>
      <c r="AL240" s="152"/>
      <c r="AM240" s="152">
        <v>1.4999999999999999E-2</v>
      </c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  <c r="BI240" s="152"/>
      <c r="BJ240" s="152"/>
      <c r="BK240" s="152"/>
      <c r="BL240" s="152"/>
      <c r="BM240" s="152"/>
      <c r="BN240" s="152"/>
      <c r="BO240" s="151"/>
      <c r="BP240" s="152"/>
      <c r="BQ240" s="152"/>
      <c r="BR240" s="152"/>
      <c r="BS240" s="152">
        <f t="shared" si="9"/>
        <v>393.03</v>
      </c>
      <c r="BT240" s="153">
        <v>330.7</v>
      </c>
      <c r="BU240" s="153"/>
      <c r="BV240" s="153"/>
      <c r="BW240" s="153"/>
      <c r="BX240" s="153">
        <f t="shared" si="10"/>
        <v>330.7</v>
      </c>
      <c r="BY240" s="153">
        <f t="shared" si="11"/>
        <v>54.306163900902263</v>
      </c>
      <c r="BZ240" s="154"/>
      <c r="CA240" s="112"/>
      <c r="CB240" s="112"/>
      <c r="CC240" s="118"/>
    </row>
    <row r="241" spans="1:81" ht="80.25" customHeight="1">
      <c r="A241" s="10" t="s">
        <v>44</v>
      </c>
      <c r="B241" s="11" t="s">
        <v>145</v>
      </c>
      <c r="C241" s="139" t="s">
        <v>264</v>
      </c>
      <c r="D241" s="9">
        <v>78129</v>
      </c>
      <c r="E241" s="127">
        <v>1213</v>
      </c>
      <c r="F241" s="200" t="s">
        <v>554</v>
      </c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  <c r="BG241" s="201"/>
      <c r="BH241" s="201"/>
      <c r="BI241" s="201"/>
      <c r="BJ241" s="201"/>
      <c r="BK241" s="201"/>
      <c r="BL241" s="201"/>
      <c r="BM241" s="201"/>
      <c r="BN241" s="201"/>
      <c r="BO241" s="201"/>
      <c r="BP241" s="201"/>
      <c r="BQ241" s="201"/>
      <c r="BR241" s="201"/>
      <c r="BS241" s="152">
        <f t="shared" si="9"/>
        <v>0</v>
      </c>
      <c r="BT241" s="153">
        <v>225.9</v>
      </c>
      <c r="BU241" s="153"/>
      <c r="BV241" s="153"/>
      <c r="BW241" s="153"/>
      <c r="BX241" s="153">
        <f t="shared" si="10"/>
        <v>225.9</v>
      </c>
      <c r="BY241" s="153">
        <f t="shared" si="11"/>
        <v>0</v>
      </c>
      <c r="BZ241" s="154"/>
      <c r="CC241" s="118"/>
    </row>
    <row r="242" spans="1:81" ht="83.25" customHeight="1">
      <c r="A242" s="8" t="s">
        <v>44</v>
      </c>
      <c r="B242" s="6" t="s">
        <v>145</v>
      </c>
      <c r="C242" s="140" t="s">
        <v>447</v>
      </c>
      <c r="D242" s="7">
        <v>78130</v>
      </c>
      <c r="E242" s="127">
        <v>1251</v>
      </c>
      <c r="F242" s="150"/>
      <c r="G242" s="153"/>
      <c r="H242" s="153"/>
      <c r="I242" s="152"/>
      <c r="J242" s="152"/>
      <c r="K242" s="152"/>
      <c r="L242" s="152"/>
      <c r="M242" s="152">
        <v>12.64</v>
      </c>
      <c r="N242" s="159"/>
      <c r="O242" s="158"/>
      <c r="P242" s="152"/>
      <c r="Q242" s="152"/>
      <c r="R242" s="158"/>
      <c r="S242" s="152"/>
      <c r="T242" s="152"/>
      <c r="U242" s="152"/>
      <c r="V242" s="152"/>
      <c r="W242" s="152"/>
      <c r="X242" s="152"/>
      <c r="Y242" s="152"/>
      <c r="Z242" s="163"/>
      <c r="AA242" s="152"/>
      <c r="AB242" s="152"/>
      <c r="AC242" s="151">
        <v>12.1</v>
      </c>
      <c r="AD242" s="152"/>
      <c r="AE242" s="152"/>
      <c r="AF242" s="152"/>
      <c r="AG242" s="152">
        <v>28.36</v>
      </c>
      <c r="AH242" s="159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60"/>
      <c r="AS242" s="160"/>
      <c r="AT242" s="160"/>
      <c r="AU242" s="161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51"/>
      <c r="BP242" s="160"/>
      <c r="BQ242" s="160"/>
      <c r="BR242" s="160"/>
      <c r="BS242" s="152">
        <f t="shared" si="9"/>
        <v>53.1</v>
      </c>
      <c r="BT242" s="153">
        <v>202.52</v>
      </c>
      <c r="BU242" s="153"/>
      <c r="BV242" s="153"/>
      <c r="BW242" s="153"/>
      <c r="BX242" s="153">
        <f t="shared" si="10"/>
        <v>202.52</v>
      </c>
      <c r="BY242" s="153">
        <f t="shared" si="11"/>
        <v>20.773022455206949</v>
      </c>
      <c r="BZ242" s="154"/>
      <c r="CC242" s="118"/>
    </row>
    <row r="243" spans="1:81" ht="72" customHeight="1">
      <c r="A243" s="10" t="s">
        <v>44</v>
      </c>
      <c r="B243" s="11" t="s">
        <v>145</v>
      </c>
      <c r="C243" s="139" t="s">
        <v>265</v>
      </c>
      <c r="D243" s="9">
        <v>78132</v>
      </c>
      <c r="E243" s="127">
        <v>4939</v>
      </c>
      <c r="F243" s="200" t="s">
        <v>554</v>
      </c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  <c r="BG243" s="201"/>
      <c r="BH243" s="201"/>
      <c r="BI243" s="201"/>
      <c r="BJ243" s="201"/>
      <c r="BK243" s="201"/>
      <c r="BL243" s="201"/>
      <c r="BM243" s="201"/>
      <c r="BN243" s="201"/>
      <c r="BO243" s="201"/>
      <c r="BP243" s="201"/>
      <c r="BQ243" s="201"/>
      <c r="BR243" s="201"/>
      <c r="BS243" s="152">
        <f t="shared" si="9"/>
        <v>0</v>
      </c>
      <c r="BT243" s="153">
        <v>1600.48</v>
      </c>
      <c r="BU243" s="153"/>
      <c r="BV243" s="153"/>
      <c r="BW243" s="153"/>
      <c r="BX243" s="153">
        <f t="shared" si="10"/>
        <v>1600.48</v>
      </c>
      <c r="BY243" s="153">
        <f t="shared" si="11"/>
        <v>0</v>
      </c>
      <c r="BZ243" s="162"/>
      <c r="CA243" s="112"/>
      <c r="CB243" s="112"/>
      <c r="CC243" s="118"/>
    </row>
    <row r="244" spans="1:81" ht="75.75" customHeight="1">
      <c r="A244" s="10" t="s">
        <v>44</v>
      </c>
      <c r="B244" s="11" t="s">
        <v>145</v>
      </c>
      <c r="C244" s="140" t="s">
        <v>266</v>
      </c>
      <c r="D244" s="12">
        <v>78133</v>
      </c>
      <c r="E244" s="127">
        <v>2569</v>
      </c>
      <c r="F244" s="150"/>
      <c r="G244" s="152"/>
      <c r="H244" s="152"/>
      <c r="I244" s="152">
        <v>140.80000000000001</v>
      </c>
      <c r="J244" s="152"/>
      <c r="K244" s="152"/>
      <c r="L244" s="152">
        <v>50.86</v>
      </c>
      <c r="M244" s="152">
        <v>5.2</v>
      </c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1">
        <v>24.96</v>
      </c>
      <c r="AD244" s="152"/>
      <c r="AE244" s="152"/>
      <c r="AF244" s="152"/>
      <c r="AG244" s="152">
        <v>142.34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2"/>
      <c r="BN244" s="152"/>
      <c r="BO244" s="151"/>
      <c r="BP244" s="152"/>
      <c r="BQ244" s="152"/>
      <c r="BR244" s="152">
        <v>0.1</v>
      </c>
      <c r="BS244" s="152">
        <f t="shared" si="9"/>
        <v>364.26000000000005</v>
      </c>
      <c r="BT244" s="153">
        <v>207.08</v>
      </c>
      <c r="BU244" s="153"/>
      <c r="BV244" s="153"/>
      <c r="BW244" s="153"/>
      <c r="BX244" s="153">
        <f t="shared" si="10"/>
        <v>207.08</v>
      </c>
      <c r="BY244" s="153">
        <f t="shared" si="11"/>
        <v>63.755382084223058</v>
      </c>
      <c r="BZ244" s="177">
        <v>358.06</v>
      </c>
      <c r="CC244" s="118"/>
    </row>
    <row r="245" spans="1:81" ht="77.25" customHeight="1">
      <c r="A245" s="10" t="s">
        <v>44</v>
      </c>
      <c r="B245" s="11" t="s">
        <v>145</v>
      </c>
      <c r="C245" s="139" t="s">
        <v>267</v>
      </c>
      <c r="D245" s="9">
        <v>78134</v>
      </c>
      <c r="E245" s="127">
        <v>1723</v>
      </c>
      <c r="F245" s="200" t="s">
        <v>554</v>
      </c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  <c r="BG245" s="201"/>
      <c r="BH245" s="201"/>
      <c r="BI245" s="201"/>
      <c r="BJ245" s="201"/>
      <c r="BK245" s="201"/>
      <c r="BL245" s="201"/>
      <c r="BM245" s="201"/>
      <c r="BN245" s="201"/>
      <c r="BO245" s="201"/>
      <c r="BP245" s="201"/>
      <c r="BQ245" s="201"/>
      <c r="BR245" s="201"/>
      <c r="BS245" s="152">
        <f t="shared" si="9"/>
        <v>0</v>
      </c>
      <c r="BT245" s="153">
        <v>360.06</v>
      </c>
      <c r="BU245" s="153"/>
      <c r="BV245" s="153"/>
      <c r="BW245" s="153"/>
      <c r="BX245" s="153">
        <f t="shared" si="10"/>
        <v>360.06</v>
      </c>
      <c r="BY245" s="153">
        <f t="shared" si="11"/>
        <v>0</v>
      </c>
      <c r="BZ245" s="154"/>
      <c r="CC245" s="118"/>
    </row>
    <row r="246" spans="1:81" ht="63" customHeight="1">
      <c r="A246" s="10" t="s">
        <v>44</v>
      </c>
      <c r="B246" s="11" t="s">
        <v>145</v>
      </c>
      <c r="C246" s="140" t="s">
        <v>268</v>
      </c>
      <c r="D246" s="9">
        <v>78136</v>
      </c>
      <c r="E246" s="127">
        <v>3782</v>
      </c>
      <c r="F246" s="150"/>
      <c r="G246" s="152"/>
      <c r="H246" s="152">
        <v>203.96</v>
      </c>
      <c r="I246" s="152">
        <v>143.19</v>
      </c>
      <c r="J246" s="152"/>
      <c r="K246" s="152"/>
      <c r="L246" s="152"/>
      <c r="M246" s="152">
        <v>160.82</v>
      </c>
      <c r="N246" s="159">
        <v>125.82</v>
      </c>
      <c r="O246" s="157">
        <v>60.76</v>
      </c>
      <c r="P246" s="152"/>
      <c r="Q246" s="152">
        <v>26.86</v>
      </c>
      <c r="R246" s="157">
        <v>1.86</v>
      </c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1">
        <v>132.12</v>
      </c>
      <c r="AD246" s="152"/>
      <c r="AE246" s="152"/>
      <c r="AF246" s="152"/>
      <c r="AG246" s="152"/>
      <c r="AH246" s="159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2"/>
      <c r="BN246" s="152"/>
      <c r="BO246" s="151"/>
      <c r="BP246" s="152"/>
      <c r="BQ246" s="152"/>
      <c r="BR246" s="152"/>
      <c r="BS246" s="152">
        <f t="shared" si="9"/>
        <v>855.39</v>
      </c>
      <c r="BT246" s="153">
        <v>516.79</v>
      </c>
      <c r="BU246" s="153"/>
      <c r="BV246" s="153"/>
      <c r="BW246" s="153"/>
      <c r="BX246" s="153">
        <f t="shared" si="10"/>
        <v>516.79</v>
      </c>
      <c r="BY246" s="153">
        <f t="shared" si="11"/>
        <v>62.338031453599385</v>
      </c>
      <c r="BZ246" s="162"/>
      <c r="CC246" s="118"/>
    </row>
    <row r="247" spans="1:81" ht="69" customHeight="1">
      <c r="A247" s="10" t="s">
        <v>44</v>
      </c>
      <c r="B247" s="11" t="s">
        <v>145</v>
      </c>
      <c r="C247" s="139" t="s">
        <v>414</v>
      </c>
      <c r="D247" s="9">
        <v>78131</v>
      </c>
      <c r="E247" s="127">
        <v>1856</v>
      </c>
      <c r="F247" s="200" t="s">
        <v>554</v>
      </c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  <c r="BG247" s="201"/>
      <c r="BH247" s="201"/>
      <c r="BI247" s="201"/>
      <c r="BJ247" s="201"/>
      <c r="BK247" s="201"/>
      <c r="BL247" s="201"/>
      <c r="BM247" s="201"/>
      <c r="BN247" s="201"/>
      <c r="BO247" s="201"/>
      <c r="BP247" s="201"/>
      <c r="BQ247" s="201"/>
      <c r="BR247" s="201"/>
      <c r="BS247" s="152">
        <f t="shared" si="9"/>
        <v>0</v>
      </c>
      <c r="BT247" s="153">
        <v>252.5</v>
      </c>
      <c r="BU247" s="153"/>
      <c r="BV247" s="153"/>
      <c r="BW247" s="153"/>
      <c r="BX247" s="153">
        <f t="shared" si="10"/>
        <v>252.5</v>
      </c>
      <c r="BY247" s="153">
        <f t="shared" si="11"/>
        <v>0</v>
      </c>
      <c r="BZ247" s="154"/>
      <c r="CC247" s="118"/>
    </row>
    <row r="248" spans="1:81" ht="65.25" customHeight="1">
      <c r="A248" s="10" t="s">
        <v>44</v>
      </c>
      <c r="B248" s="11" t="s">
        <v>145</v>
      </c>
      <c r="C248" s="139" t="s">
        <v>269</v>
      </c>
      <c r="D248" s="9">
        <v>78137</v>
      </c>
      <c r="E248" s="127">
        <v>991</v>
      </c>
      <c r="F248" s="200" t="s">
        <v>554</v>
      </c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  <c r="BG248" s="201"/>
      <c r="BH248" s="201"/>
      <c r="BI248" s="201"/>
      <c r="BJ248" s="201"/>
      <c r="BK248" s="201"/>
      <c r="BL248" s="201"/>
      <c r="BM248" s="201"/>
      <c r="BN248" s="201"/>
      <c r="BO248" s="201"/>
      <c r="BP248" s="201"/>
      <c r="BQ248" s="201"/>
      <c r="BR248" s="201"/>
      <c r="BS248" s="152">
        <f t="shared" si="9"/>
        <v>0</v>
      </c>
      <c r="BT248" s="153">
        <v>211.55</v>
      </c>
      <c r="BU248" s="153"/>
      <c r="BV248" s="153"/>
      <c r="BW248" s="153"/>
      <c r="BX248" s="153">
        <f t="shared" si="10"/>
        <v>211.55</v>
      </c>
      <c r="BY248" s="153">
        <f t="shared" si="11"/>
        <v>0</v>
      </c>
      <c r="BZ248" s="154"/>
      <c r="CC248" s="118"/>
    </row>
    <row r="249" spans="1:81" ht="54" customHeight="1">
      <c r="A249" s="8" t="s">
        <v>44</v>
      </c>
      <c r="B249" s="6" t="s">
        <v>145</v>
      </c>
      <c r="C249" s="140" t="s">
        <v>270</v>
      </c>
      <c r="D249" s="7">
        <v>78138</v>
      </c>
      <c r="E249" s="127">
        <v>10997</v>
      </c>
      <c r="F249" s="150"/>
      <c r="G249" s="156"/>
      <c r="H249" s="156"/>
      <c r="I249" s="152">
        <v>513.64</v>
      </c>
      <c r="J249" s="152"/>
      <c r="K249" s="152">
        <v>509.72</v>
      </c>
      <c r="L249" s="152">
        <v>237.3</v>
      </c>
      <c r="M249" s="152">
        <v>230</v>
      </c>
      <c r="N249" s="159"/>
      <c r="O249" s="158"/>
      <c r="P249" s="152"/>
      <c r="Q249" s="152"/>
      <c r="R249" s="157">
        <v>33.369999999999997</v>
      </c>
      <c r="S249" s="152"/>
      <c r="T249" s="152">
        <v>25.7</v>
      </c>
      <c r="U249" s="152"/>
      <c r="V249" s="152">
        <v>15.16</v>
      </c>
      <c r="W249" s="152"/>
      <c r="X249" s="152"/>
      <c r="Y249" s="152"/>
      <c r="Z249" s="152">
        <v>387.8</v>
      </c>
      <c r="AA249" s="152"/>
      <c r="AB249" s="152">
        <v>170.52</v>
      </c>
      <c r="AC249" s="151">
        <v>709.32</v>
      </c>
      <c r="AD249" s="152"/>
      <c r="AE249" s="152"/>
      <c r="AF249" s="152"/>
      <c r="AG249" s="152">
        <v>397.5</v>
      </c>
      <c r="AH249" s="159"/>
      <c r="AI249" s="152">
        <v>0.28000000000000003</v>
      </c>
      <c r="AJ249" s="152"/>
      <c r="AK249" s="152"/>
      <c r="AL249" s="152">
        <v>0.06</v>
      </c>
      <c r="AM249" s="152"/>
      <c r="AN249" s="152"/>
      <c r="AO249" s="152"/>
      <c r="AP249" s="152">
        <v>3.12</v>
      </c>
      <c r="AQ249" s="152"/>
      <c r="AR249" s="160"/>
      <c r="AS249" s="160"/>
      <c r="AT249" s="160"/>
      <c r="AU249" s="161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52"/>
      <c r="BG249" s="160"/>
      <c r="BH249" s="160"/>
      <c r="BI249" s="160"/>
      <c r="BJ249" s="160"/>
      <c r="BK249" s="160"/>
      <c r="BL249" s="160"/>
      <c r="BM249" s="160"/>
      <c r="BN249" s="160"/>
      <c r="BO249" s="151"/>
      <c r="BP249" s="160"/>
      <c r="BQ249" s="160"/>
      <c r="BR249" s="160"/>
      <c r="BS249" s="152">
        <f t="shared" si="9"/>
        <v>3233.4900000000002</v>
      </c>
      <c r="BT249" s="153">
        <v>4275.62</v>
      </c>
      <c r="BU249" s="153">
        <v>33.5</v>
      </c>
      <c r="BV249" s="153"/>
      <c r="BW249" s="153"/>
      <c r="BX249" s="153">
        <f t="shared" si="10"/>
        <v>4309.12</v>
      </c>
      <c r="BY249" s="153">
        <f t="shared" si="11"/>
        <v>42.869643266720672</v>
      </c>
      <c r="BZ249" s="162"/>
      <c r="CC249" s="118"/>
    </row>
    <row r="250" spans="1:81" ht="60" customHeight="1">
      <c r="A250" s="10" t="s">
        <v>44</v>
      </c>
      <c r="B250" s="11" t="s">
        <v>145</v>
      </c>
      <c r="C250" s="141" t="s">
        <v>271</v>
      </c>
      <c r="D250" s="9">
        <v>78139</v>
      </c>
      <c r="E250" s="127">
        <v>1240</v>
      </c>
      <c r="F250" s="150">
        <v>270</v>
      </c>
      <c r="G250" s="152">
        <v>44.88</v>
      </c>
      <c r="H250" s="152"/>
      <c r="I250" s="152">
        <v>58.959000000000003</v>
      </c>
      <c r="J250" s="152"/>
      <c r="K250" s="152"/>
      <c r="L250" s="152">
        <v>34.195999999999998</v>
      </c>
      <c r="M250" s="152"/>
      <c r="N250" s="152"/>
      <c r="O250" s="152"/>
      <c r="P250" s="152"/>
      <c r="Q250" s="152"/>
      <c r="R250" s="152">
        <v>4.6040000000000001</v>
      </c>
      <c r="S250" s="152"/>
      <c r="T250" s="152">
        <v>0.372</v>
      </c>
      <c r="U250" s="152">
        <v>1.5620000000000001</v>
      </c>
      <c r="V250" s="152">
        <v>2.88</v>
      </c>
      <c r="W250" s="152"/>
      <c r="X250" s="152"/>
      <c r="Y250" s="152"/>
      <c r="Z250" s="152">
        <v>17.925999999999998</v>
      </c>
      <c r="AA250" s="178"/>
      <c r="AB250" s="178"/>
      <c r="AC250" s="151">
        <v>15.162000000000001</v>
      </c>
      <c r="AD250" s="178"/>
      <c r="AE250" s="152"/>
      <c r="AF250" s="152"/>
      <c r="AG250" s="152">
        <v>67.046000000000006</v>
      </c>
      <c r="AH250" s="152"/>
      <c r="AI250" s="152">
        <v>0.01</v>
      </c>
      <c r="AJ250" s="152"/>
      <c r="AK250" s="152"/>
      <c r="AL250" s="152">
        <v>0.11</v>
      </c>
      <c r="AM250" s="152"/>
      <c r="AN250" s="152"/>
      <c r="AO250" s="152"/>
      <c r="AP250" s="152">
        <v>1.34</v>
      </c>
      <c r="AQ250" s="152"/>
      <c r="AR250" s="178"/>
      <c r="AS250" s="178"/>
      <c r="AT250" s="152">
        <v>0.03</v>
      </c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1"/>
      <c r="BP250" s="152"/>
      <c r="BQ250" s="152"/>
      <c r="BR250" s="152"/>
      <c r="BS250" s="152">
        <f t="shared" si="9"/>
        <v>249.07700000000006</v>
      </c>
      <c r="BT250" s="153">
        <v>90.85</v>
      </c>
      <c r="BU250" s="153"/>
      <c r="BV250" s="153"/>
      <c r="BW250" s="153"/>
      <c r="BX250" s="153">
        <f t="shared" si="10"/>
        <v>90.85</v>
      </c>
      <c r="BY250" s="153">
        <f t="shared" si="11"/>
        <v>73.273673465185183</v>
      </c>
      <c r="BZ250" s="154"/>
      <c r="CC250" s="118"/>
    </row>
    <row r="251" spans="1:81" ht="51.75" customHeight="1">
      <c r="A251" s="10" t="s">
        <v>44</v>
      </c>
      <c r="B251" s="11" t="s">
        <v>145</v>
      </c>
      <c r="C251" s="140" t="s">
        <v>272</v>
      </c>
      <c r="D251" s="9">
        <v>78140</v>
      </c>
      <c r="E251" s="127">
        <v>451</v>
      </c>
      <c r="F251" s="150"/>
      <c r="G251" s="152"/>
      <c r="H251" s="152"/>
      <c r="I251" s="152">
        <v>16.7</v>
      </c>
      <c r="J251" s="152"/>
      <c r="K251" s="152"/>
      <c r="L251" s="152">
        <v>8.7799999999999994</v>
      </c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1">
        <v>15.58</v>
      </c>
      <c r="AD251" s="152"/>
      <c r="AE251" s="152"/>
      <c r="AF251" s="152"/>
      <c r="AG251" s="152">
        <v>26.3</v>
      </c>
      <c r="AH251" s="152"/>
      <c r="AI251" s="152"/>
      <c r="AJ251" s="152"/>
      <c r="AK251" s="152"/>
      <c r="AL251" s="152"/>
      <c r="AM251" s="152"/>
      <c r="AN251" s="152"/>
      <c r="AO251" s="152"/>
      <c r="AP251" s="152">
        <v>0.5</v>
      </c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1"/>
      <c r="BP251" s="152"/>
      <c r="BQ251" s="152"/>
      <c r="BR251" s="152"/>
      <c r="BS251" s="152">
        <f t="shared" si="9"/>
        <v>67.86</v>
      </c>
      <c r="BT251" s="153">
        <v>65.48</v>
      </c>
      <c r="BU251" s="153"/>
      <c r="BV251" s="153"/>
      <c r="BW251" s="153"/>
      <c r="BX251" s="153">
        <f t="shared" si="10"/>
        <v>65.48</v>
      </c>
      <c r="BY251" s="153">
        <f t="shared" si="11"/>
        <v>50.892455377231137</v>
      </c>
      <c r="BZ251" s="177">
        <v>2.2400000000000002</v>
      </c>
      <c r="CA251" s="115"/>
      <c r="CB251" s="115"/>
      <c r="CC251" s="118"/>
    </row>
    <row r="252" spans="1:81" ht="59.25" customHeight="1">
      <c r="A252" s="10" t="s">
        <v>44</v>
      </c>
      <c r="B252" s="11" t="s">
        <v>145</v>
      </c>
      <c r="C252" s="140" t="s">
        <v>273</v>
      </c>
      <c r="D252" s="12">
        <v>78141</v>
      </c>
      <c r="E252" s="127">
        <v>978</v>
      </c>
      <c r="F252" s="150"/>
      <c r="G252" s="152"/>
      <c r="H252" s="152"/>
      <c r="I252" s="152">
        <v>86.9</v>
      </c>
      <c r="J252" s="163"/>
      <c r="K252" s="152">
        <v>0.82</v>
      </c>
      <c r="L252" s="152">
        <v>27</v>
      </c>
      <c r="M252" s="152"/>
      <c r="N252" s="159">
        <v>11.36</v>
      </c>
      <c r="O252" s="158"/>
      <c r="P252" s="152"/>
      <c r="Q252" s="152"/>
      <c r="R252" s="157">
        <v>7.06</v>
      </c>
      <c r="S252" s="152"/>
      <c r="T252" s="152">
        <v>0.05</v>
      </c>
      <c r="U252" s="152">
        <v>0.16</v>
      </c>
      <c r="V252" s="152"/>
      <c r="W252" s="152"/>
      <c r="X252" s="152"/>
      <c r="Y252" s="152"/>
      <c r="Z252" s="152"/>
      <c r="AA252" s="152"/>
      <c r="AB252" s="152"/>
      <c r="AC252" s="151">
        <v>12.51</v>
      </c>
      <c r="AD252" s="152"/>
      <c r="AE252" s="152"/>
      <c r="AF252" s="152"/>
      <c r="AG252" s="152"/>
      <c r="AH252" s="159"/>
      <c r="AI252" s="152">
        <v>7.0000000000000007E-2</v>
      </c>
      <c r="AJ252" s="152"/>
      <c r="AK252" s="152"/>
      <c r="AL252" s="152">
        <v>0.04</v>
      </c>
      <c r="AM252" s="152"/>
      <c r="AN252" s="152"/>
      <c r="AO252" s="152"/>
      <c r="AP252" s="152">
        <v>1.06</v>
      </c>
      <c r="AQ252" s="152"/>
      <c r="AR252" s="152"/>
      <c r="AS252" s="152"/>
      <c r="AT252" s="152">
        <v>0.08</v>
      </c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1"/>
      <c r="BP252" s="152"/>
      <c r="BQ252" s="152"/>
      <c r="BR252" s="152"/>
      <c r="BS252" s="152">
        <f t="shared" si="9"/>
        <v>147.10999999999999</v>
      </c>
      <c r="BT252" s="153">
        <v>64.06</v>
      </c>
      <c r="BU252" s="153"/>
      <c r="BV252" s="153"/>
      <c r="BW252" s="153"/>
      <c r="BX252" s="153">
        <f t="shared" si="10"/>
        <v>64.06</v>
      </c>
      <c r="BY252" s="153">
        <f t="shared" si="11"/>
        <v>69.664251550883165</v>
      </c>
      <c r="BZ252" s="154"/>
      <c r="CC252" s="118"/>
    </row>
    <row r="253" spans="1:81" ht="72" customHeight="1">
      <c r="A253" s="10" t="s">
        <v>44</v>
      </c>
      <c r="B253" s="11" t="s">
        <v>145</v>
      </c>
      <c r="C253" s="140" t="s">
        <v>274</v>
      </c>
      <c r="D253" s="9">
        <v>78142</v>
      </c>
      <c r="E253" s="127">
        <v>6990</v>
      </c>
      <c r="F253" s="150"/>
      <c r="G253" s="156"/>
      <c r="H253" s="156"/>
      <c r="I253" s="152">
        <v>497.76</v>
      </c>
      <c r="J253" s="152"/>
      <c r="K253" s="152"/>
      <c r="L253" s="152">
        <v>109.956</v>
      </c>
      <c r="M253" s="152">
        <v>6.46</v>
      </c>
      <c r="N253" s="159">
        <v>45.36</v>
      </c>
      <c r="O253" s="152"/>
      <c r="P253" s="152"/>
      <c r="Q253" s="152"/>
      <c r="R253" s="157"/>
      <c r="S253" s="152"/>
      <c r="T253" s="152">
        <v>2.94</v>
      </c>
      <c r="U253" s="152"/>
      <c r="V253" s="152"/>
      <c r="W253" s="152"/>
      <c r="X253" s="152"/>
      <c r="Y253" s="152"/>
      <c r="Z253" s="152"/>
      <c r="AA253" s="163"/>
      <c r="AB253" s="152"/>
      <c r="AC253" s="151">
        <v>22.36</v>
      </c>
      <c r="AD253" s="152"/>
      <c r="AE253" s="152"/>
      <c r="AF253" s="152"/>
      <c r="AG253" s="152">
        <v>186.48599999999999</v>
      </c>
      <c r="AH253" s="159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60"/>
      <c r="AS253" s="160"/>
      <c r="AT253" s="160"/>
      <c r="AU253" s="164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  <c r="BL253" s="160"/>
      <c r="BM253" s="160"/>
      <c r="BN253" s="160"/>
      <c r="BO253" s="151"/>
      <c r="BP253" s="160"/>
      <c r="BQ253" s="160"/>
      <c r="BR253" s="160"/>
      <c r="BS253" s="152">
        <f t="shared" si="9"/>
        <v>871.32200000000012</v>
      </c>
      <c r="BT253" s="153">
        <v>1370.72</v>
      </c>
      <c r="BU253" s="153"/>
      <c r="BV253" s="153"/>
      <c r="BW253" s="153"/>
      <c r="BX253" s="153">
        <f t="shared" si="10"/>
        <v>1370.72</v>
      </c>
      <c r="BY253" s="153">
        <f t="shared" si="11"/>
        <v>38.862875896169655</v>
      </c>
      <c r="BZ253" s="154"/>
      <c r="CC253" s="118"/>
    </row>
    <row r="254" spans="1:81" ht="78" customHeight="1">
      <c r="A254" s="10" t="s">
        <v>44</v>
      </c>
      <c r="B254" s="11" t="s">
        <v>145</v>
      </c>
      <c r="C254" s="139" t="s">
        <v>275</v>
      </c>
      <c r="D254" s="12">
        <v>78144</v>
      </c>
      <c r="E254" s="127">
        <v>2053</v>
      </c>
      <c r="F254" s="200" t="s">
        <v>554</v>
      </c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  <c r="BG254" s="201"/>
      <c r="BH254" s="201"/>
      <c r="BI254" s="201"/>
      <c r="BJ254" s="201"/>
      <c r="BK254" s="201"/>
      <c r="BL254" s="201"/>
      <c r="BM254" s="201"/>
      <c r="BN254" s="201"/>
      <c r="BO254" s="201"/>
      <c r="BP254" s="201"/>
      <c r="BQ254" s="201"/>
      <c r="BR254" s="201"/>
      <c r="BS254" s="152">
        <f t="shared" si="9"/>
        <v>0</v>
      </c>
      <c r="BT254" s="153">
        <v>298.77999999999997</v>
      </c>
      <c r="BU254" s="153"/>
      <c r="BV254" s="153"/>
      <c r="BW254" s="153"/>
      <c r="BX254" s="153">
        <f t="shared" si="10"/>
        <v>298.77999999999997</v>
      </c>
      <c r="BY254" s="153">
        <f t="shared" si="11"/>
        <v>0</v>
      </c>
      <c r="BZ254" s="154"/>
      <c r="CC254" s="118"/>
    </row>
    <row r="255" spans="1:81" ht="60" customHeight="1">
      <c r="A255" s="10" t="s">
        <v>44</v>
      </c>
      <c r="B255" s="11" t="s">
        <v>145</v>
      </c>
      <c r="C255" s="139" t="s">
        <v>428</v>
      </c>
      <c r="D255" s="12">
        <v>78143</v>
      </c>
      <c r="E255" s="127">
        <v>4530</v>
      </c>
      <c r="F255" s="200" t="s">
        <v>554</v>
      </c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  <c r="BG255" s="201"/>
      <c r="BH255" s="201"/>
      <c r="BI255" s="201"/>
      <c r="BJ255" s="201"/>
      <c r="BK255" s="201"/>
      <c r="BL255" s="201"/>
      <c r="BM255" s="201"/>
      <c r="BN255" s="201"/>
      <c r="BO255" s="201"/>
      <c r="BP255" s="201"/>
      <c r="BQ255" s="201"/>
      <c r="BR255" s="201"/>
      <c r="BS255" s="152">
        <f t="shared" si="9"/>
        <v>0</v>
      </c>
      <c r="BT255" s="153">
        <v>1097.92</v>
      </c>
      <c r="BU255" s="153"/>
      <c r="BV255" s="153"/>
      <c r="BW255" s="153"/>
      <c r="BX255" s="153">
        <f t="shared" si="10"/>
        <v>1097.92</v>
      </c>
      <c r="BY255" s="153">
        <f t="shared" si="11"/>
        <v>0</v>
      </c>
      <c r="BZ255" s="154"/>
      <c r="CC255" s="118"/>
    </row>
    <row r="256" spans="1:81" ht="63" customHeight="1">
      <c r="A256" s="10" t="s">
        <v>44</v>
      </c>
      <c r="B256" s="11" t="s">
        <v>145</v>
      </c>
      <c r="C256" s="139" t="s">
        <v>276</v>
      </c>
      <c r="D256" s="9">
        <v>78145</v>
      </c>
      <c r="E256" s="127">
        <v>2063</v>
      </c>
      <c r="F256" s="200" t="s">
        <v>554</v>
      </c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  <c r="BG256" s="201"/>
      <c r="BH256" s="201"/>
      <c r="BI256" s="201"/>
      <c r="BJ256" s="201"/>
      <c r="BK256" s="201"/>
      <c r="BL256" s="201"/>
      <c r="BM256" s="201"/>
      <c r="BN256" s="201"/>
      <c r="BO256" s="201"/>
      <c r="BP256" s="201"/>
      <c r="BQ256" s="201"/>
      <c r="BR256" s="201"/>
      <c r="BS256" s="152">
        <f t="shared" si="9"/>
        <v>0</v>
      </c>
      <c r="BT256" s="153">
        <v>231.02</v>
      </c>
      <c r="BU256" s="153"/>
      <c r="BV256" s="153"/>
      <c r="BW256" s="153"/>
      <c r="BX256" s="153">
        <f t="shared" si="10"/>
        <v>231.02</v>
      </c>
      <c r="BY256" s="153">
        <f t="shared" si="11"/>
        <v>0</v>
      </c>
      <c r="BZ256" s="154"/>
      <c r="CC256" s="118"/>
    </row>
    <row r="257" spans="1:81" ht="65.25" customHeight="1">
      <c r="A257" s="10" t="s">
        <v>44</v>
      </c>
      <c r="B257" s="11" t="s">
        <v>145</v>
      </c>
      <c r="C257" s="140" t="s">
        <v>277</v>
      </c>
      <c r="D257" s="9">
        <v>78146</v>
      </c>
      <c r="E257" s="127">
        <v>5044</v>
      </c>
      <c r="F257" s="150"/>
      <c r="G257" s="156"/>
      <c r="H257" s="156"/>
      <c r="I257" s="152">
        <v>574.52</v>
      </c>
      <c r="J257" s="152"/>
      <c r="K257" s="152"/>
      <c r="L257" s="152"/>
      <c r="M257" s="152">
        <v>104.4</v>
      </c>
      <c r="N257" s="159">
        <v>72.44</v>
      </c>
      <c r="O257" s="158"/>
      <c r="P257" s="152"/>
      <c r="Q257" s="152">
        <v>5.14</v>
      </c>
      <c r="R257" s="152">
        <v>8.61</v>
      </c>
      <c r="S257" s="152"/>
      <c r="T257" s="152"/>
      <c r="U257" s="152">
        <v>6.16</v>
      </c>
      <c r="V257" s="152">
        <v>8.82</v>
      </c>
      <c r="W257" s="152"/>
      <c r="X257" s="152">
        <v>9.18</v>
      </c>
      <c r="Y257" s="152"/>
      <c r="Z257" s="152"/>
      <c r="AA257" s="152"/>
      <c r="AB257" s="152"/>
      <c r="AC257" s="151">
        <v>8.52</v>
      </c>
      <c r="AD257" s="152"/>
      <c r="AE257" s="163"/>
      <c r="AF257" s="152"/>
      <c r="AG257" s="152">
        <v>158.44</v>
      </c>
      <c r="AH257" s="159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60"/>
      <c r="AS257" s="160"/>
      <c r="AT257" s="160"/>
      <c r="AU257" s="151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  <c r="BI257" s="160"/>
      <c r="BJ257" s="160"/>
      <c r="BK257" s="160"/>
      <c r="BL257" s="160"/>
      <c r="BM257" s="160"/>
      <c r="BN257" s="160"/>
      <c r="BO257" s="151"/>
      <c r="BP257" s="160"/>
      <c r="BQ257" s="160"/>
      <c r="BR257" s="160"/>
      <c r="BS257" s="152">
        <f t="shared" si="9"/>
        <v>956.22999999999979</v>
      </c>
      <c r="BT257" s="153">
        <v>403.59</v>
      </c>
      <c r="BU257" s="153"/>
      <c r="BV257" s="153"/>
      <c r="BW257" s="153"/>
      <c r="BX257" s="153">
        <f t="shared" si="10"/>
        <v>403.59</v>
      </c>
      <c r="BY257" s="153">
        <f t="shared" si="11"/>
        <v>70.320336515126996</v>
      </c>
      <c r="BZ257" s="154"/>
      <c r="CC257" s="118"/>
    </row>
    <row r="258" spans="1:81" ht="72.75" customHeight="1">
      <c r="A258" s="10" t="s">
        <v>44</v>
      </c>
      <c r="B258" s="11" t="s">
        <v>145</v>
      </c>
      <c r="C258" s="140" t="s">
        <v>278</v>
      </c>
      <c r="D258" s="9">
        <v>78147</v>
      </c>
      <c r="E258" s="127">
        <v>769</v>
      </c>
      <c r="F258" s="150">
        <v>181</v>
      </c>
      <c r="G258" s="152">
        <v>10.996</v>
      </c>
      <c r="H258" s="152"/>
      <c r="I258" s="152"/>
      <c r="J258" s="152"/>
      <c r="K258" s="152"/>
      <c r="L258" s="152">
        <v>3.07</v>
      </c>
      <c r="M258" s="152">
        <v>9.9550000000000001</v>
      </c>
      <c r="N258" s="159">
        <v>15.05</v>
      </c>
      <c r="O258" s="158"/>
      <c r="P258" s="152"/>
      <c r="Q258" s="152"/>
      <c r="R258" s="157">
        <v>9.4499999999999993</v>
      </c>
      <c r="S258" s="152"/>
      <c r="T258" s="152">
        <v>0</v>
      </c>
      <c r="U258" s="152"/>
      <c r="V258" s="152"/>
      <c r="W258" s="152"/>
      <c r="X258" s="152"/>
      <c r="Y258" s="152"/>
      <c r="Z258" s="152"/>
      <c r="AA258" s="152"/>
      <c r="AB258" s="152"/>
      <c r="AC258" s="151">
        <v>18.899999999999999</v>
      </c>
      <c r="AD258" s="152"/>
      <c r="AE258" s="152"/>
      <c r="AF258" s="152"/>
      <c r="AG258" s="152">
        <v>12.945</v>
      </c>
      <c r="AH258" s="159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60"/>
      <c r="AS258" s="160"/>
      <c r="AT258" s="160"/>
      <c r="AU258" s="161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  <c r="BI258" s="160"/>
      <c r="BJ258" s="160"/>
      <c r="BK258" s="160"/>
      <c r="BL258" s="160"/>
      <c r="BM258" s="160"/>
      <c r="BN258" s="160"/>
      <c r="BO258" s="151"/>
      <c r="BP258" s="160"/>
      <c r="BQ258" s="160"/>
      <c r="BR258" s="160"/>
      <c r="BS258" s="152">
        <f t="shared" ref="BS258:BS320" si="12">SUM(G258:BR258)</f>
        <v>80.365999999999985</v>
      </c>
      <c r="BT258" s="153">
        <v>112.39</v>
      </c>
      <c r="BU258" s="153"/>
      <c r="BV258" s="153"/>
      <c r="BW258" s="153"/>
      <c r="BX258" s="153">
        <f t="shared" si="10"/>
        <v>112.39</v>
      </c>
      <c r="BY258" s="153">
        <f t="shared" si="11"/>
        <v>41.693124987030231</v>
      </c>
      <c r="BZ258" s="154"/>
      <c r="CC258" s="118"/>
    </row>
    <row r="259" spans="1:81" ht="61.5" customHeight="1">
      <c r="A259" s="10" t="s">
        <v>44</v>
      </c>
      <c r="B259" s="11" t="s">
        <v>145</v>
      </c>
      <c r="C259" s="140" t="s">
        <v>279</v>
      </c>
      <c r="D259" s="12">
        <v>78148</v>
      </c>
      <c r="E259" s="127">
        <v>4617</v>
      </c>
      <c r="F259" s="150"/>
      <c r="G259" s="159"/>
      <c r="H259" s="159"/>
      <c r="I259" s="159">
        <v>522.29999999999995</v>
      </c>
      <c r="J259" s="159"/>
      <c r="K259" s="159"/>
      <c r="L259" s="159">
        <v>150.16</v>
      </c>
      <c r="M259" s="159">
        <v>3.52</v>
      </c>
      <c r="N259" s="159">
        <v>44.06</v>
      </c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>
        <v>4.22</v>
      </c>
      <c r="AA259" s="159"/>
      <c r="AB259" s="159"/>
      <c r="AC259" s="151">
        <v>46.18</v>
      </c>
      <c r="AD259" s="159"/>
      <c r="AE259" s="159"/>
      <c r="AF259" s="159"/>
      <c r="AG259" s="159">
        <v>268.58</v>
      </c>
      <c r="AH259" s="159"/>
      <c r="AI259" s="159">
        <v>0.189</v>
      </c>
      <c r="AJ259" s="159"/>
      <c r="AK259" s="159"/>
      <c r="AL259" s="159"/>
      <c r="AM259" s="159">
        <v>9.5000000000000001E-2</v>
      </c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59"/>
      <c r="BN259" s="159"/>
      <c r="BO259" s="151"/>
      <c r="BP259" s="159"/>
      <c r="BQ259" s="159"/>
      <c r="BR259" s="159"/>
      <c r="BS259" s="152">
        <f t="shared" si="12"/>
        <v>1039.3040000000001</v>
      </c>
      <c r="BT259" s="153">
        <v>434.64</v>
      </c>
      <c r="BU259" s="153"/>
      <c r="BV259" s="153"/>
      <c r="BW259" s="153"/>
      <c r="BX259" s="153">
        <f t="shared" ref="BX259:BX321" si="13">BT259+BU259+BV259+BW259</f>
        <v>434.64</v>
      </c>
      <c r="BY259" s="153">
        <f t="shared" ref="BY259:BY321" si="14">BS259/(BS259+BX259)*100</f>
        <v>70.511769782298387</v>
      </c>
      <c r="BZ259" s="162"/>
      <c r="CC259" s="118"/>
    </row>
    <row r="260" spans="1:81" ht="60.75" customHeight="1">
      <c r="A260" s="8" t="s">
        <v>44</v>
      </c>
      <c r="B260" s="6" t="s">
        <v>145</v>
      </c>
      <c r="C260" s="140" t="s">
        <v>280</v>
      </c>
      <c r="D260" s="7">
        <v>78149</v>
      </c>
      <c r="E260" s="127">
        <v>6199</v>
      </c>
      <c r="F260" s="150"/>
      <c r="G260" s="156"/>
      <c r="H260" s="156"/>
      <c r="I260" s="152">
        <v>704.46</v>
      </c>
      <c r="J260" s="152"/>
      <c r="K260" s="152"/>
      <c r="L260" s="152">
        <v>57.7</v>
      </c>
      <c r="M260" s="152">
        <v>187.74</v>
      </c>
      <c r="N260" s="159">
        <v>9.86</v>
      </c>
      <c r="O260" s="157"/>
      <c r="P260" s="152"/>
      <c r="Q260" s="152"/>
      <c r="R260" s="157">
        <v>4.03</v>
      </c>
      <c r="S260" s="152"/>
      <c r="T260" s="152">
        <v>5.0199999999999996</v>
      </c>
      <c r="U260" s="152">
        <v>10.34</v>
      </c>
      <c r="V260" s="152">
        <v>14.65</v>
      </c>
      <c r="W260" s="152"/>
      <c r="X260" s="152"/>
      <c r="Y260" s="152"/>
      <c r="Z260" s="152">
        <v>196.5</v>
      </c>
      <c r="AA260" s="163"/>
      <c r="AB260" s="152"/>
      <c r="AC260" s="151">
        <v>112.11</v>
      </c>
      <c r="AD260" s="152"/>
      <c r="AE260" s="152"/>
      <c r="AF260" s="152"/>
      <c r="AG260" s="152">
        <v>245.82</v>
      </c>
      <c r="AH260" s="159"/>
      <c r="AI260" s="152"/>
      <c r="AJ260" s="152"/>
      <c r="AK260" s="152"/>
      <c r="AL260" s="152">
        <v>0.19700000000000001</v>
      </c>
      <c r="AM260" s="152"/>
      <c r="AN260" s="152"/>
      <c r="AO260" s="152"/>
      <c r="AP260" s="152">
        <v>1.85</v>
      </c>
      <c r="AQ260" s="152"/>
      <c r="AR260" s="160"/>
      <c r="AS260" s="160"/>
      <c r="AT260" s="160"/>
      <c r="AU260" s="161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51"/>
      <c r="BH260" s="160"/>
      <c r="BI260" s="160"/>
      <c r="BJ260" s="160"/>
      <c r="BK260" s="160"/>
      <c r="BL260" s="160"/>
      <c r="BM260" s="160"/>
      <c r="BN260" s="160"/>
      <c r="BO260" s="151"/>
      <c r="BP260" s="160"/>
      <c r="BQ260" s="160"/>
      <c r="BR260" s="160"/>
      <c r="BS260" s="152">
        <f t="shared" si="12"/>
        <v>1550.2769999999998</v>
      </c>
      <c r="BT260" s="153">
        <v>730.16</v>
      </c>
      <c r="BU260" s="153"/>
      <c r="BV260" s="153"/>
      <c r="BW260" s="153"/>
      <c r="BX260" s="153">
        <f t="shared" si="13"/>
        <v>730.16</v>
      </c>
      <c r="BY260" s="153">
        <f t="shared" si="14"/>
        <v>67.981575461194495</v>
      </c>
      <c r="BZ260" s="162"/>
      <c r="CC260" s="118"/>
    </row>
    <row r="261" spans="1:81" ht="60.75" customHeight="1">
      <c r="A261" s="10" t="s">
        <v>44</v>
      </c>
      <c r="B261" s="11" t="s">
        <v>145</v>
      </c>
      <c r="C261" s="140" t="s">
        <v>281</v>
      </c>
      <c r="D261" s="9">
        <v>78150</v>
      </c>
      <c r="E261" s="127">
        <v>9052</v>
      </c>
      <c r="F261" s="150"/>
      <c r="G261" s="156"/>
      <c r="H261" s="156"/>
      <c r="I261" s="152">
        <v>622.86</v>
      </c>
      <c r="J261" s="152"/>
      <c r="K261" s="152">
        <v>118.08</v>
      </c>
      <c r="L261" s="152">
        <v>208.92</v>
      </c>
      <c r="M261" s="152">
        <v>174.24</v>
      </c>
      <c r="N261" s="159"/>
      <c r="O261" s="157"/>
      <c r="P261" s="152"/>
      <c r="Q261" s="152"/>
      <c r="R261" s="157">
        <v>8.14</v>
      </c>
      <c r="S261" s="152"/>
      <c r="T261" s="152"/>
      <c r="U261" s="152"/>
      <c r="V261" s="152"/>
      <c r="W261" s="152"/>
      <c r="X261" s="152"/>
      <c r="Y261" s="152"/>
      <c r="Z261" s="152"/>
      <c r="AA261" s="163"/>
      <c r="AB261" s="152"/>
      <c r="AC261" s="151">
        <v>149.66</v>
      </c>
      <c r="AD261" s="152"/>
      <c r="AE261" s="152"/>
      <c r="AF261" s="152"/>
      <c r="AG261" s="152">
        <v>259.12</v>
      </c>
      <c r="AH261" s="159"/>
      <c r="AI261" s="152">
        <v>0.16</v>
      </c>
      <c r="AJ261" s="152"/>
      <c r="AK261" s="152"/>
      <c r="AL261" s="152"/>
      <c r="AM261" s="152">
        <v>7.0000000000000001E-3</v>
      </c>
      <c r="AN261" s="152"/>
      <c r="AO261" s="152"/>
      <c r="AP261" s="152"/>
      <c r="AQ261" s="152"/>
      <c r="AR261" s="160"/>
      <c r="AS261" s="160"/>
      <c r="AT261" s="160"/>
      <c r="AU261" s="151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51"/>
      <c r="BG261" s="151"/>
      <c r="BH261" s="160"/>
      <c r="BI261" s="160"/>
      <c r="BJ261" s="160"/>
      <c r="BK261" s="160"/>
      <c r="BL261" s="160"/>
      <c r="BM261" s="160"/>
      <c r="BN261" s="160"/>
      <c r="BO261" s="151"/>
      <c r="BP261" s="160"/>
      <c r="BQ261" s="160"/>
      <c r="BR261" s="160"/>
      <c r="BS261" s="152">
        <f t="shared" si="12"/>
        <v>1541.1870000000001</v>
      </c>
      <c r="BT261" s="153">
        <v>1780.83</v>
      </c>
      <c r="BU261" s="153"/>
      <c r="BV261" s="153"/>
      <c r="BW261" s="153"/>
      <c r="BX261" s="153">
        <f t="shared" si="13"/>
        <v>1780.83</v>
      </c>
      <c r="BY261" s="153">
        <f t="shared" si="14"/>
        <v>46.39310996903388</v>
      </c>
      <c r="BZ261" s="162"/>
      <c r="CA261" s="112"/>
      <c r="CB261" s="112"/>
      <c r="CC261" s="118"/>
    </row>
    <row r="262" spans="1:81" ht="61.5" customHeight="1">
      <c r="A262" s="10" t="s">
        <v>44</v>
      </c>
      <c r="B262" s="11" t="s">
        <v>145</v>
      </c>
      <c r="C262" s="139" t="s">
        <v>282</v>
      </c>
      <c r="D262" s="12">
        <v>78151</v>
      </c>
      <c r="E262" s="127">
        <v>2614</v>
      </c>
      <c r="F262" s="200" t="s">
        <v>554</v>
      </c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  <c r="BG262" s="201"/>
      <c r="BH262" s="201"/>
      <c r="BI262" s="201"/>
      <c r="BJ262" s="201"/>
      <c r="BK262" s="201"/>
      <c r="BL262" s="201"/>
      <c r="BM262" s="201"/>
      <c r="BN262" s="201"/>
      <c r="BO262" s="201"/>
      <c r="BP262" s="201"/>
      <c r="BQ262" s="201"/>
      <c r="BR262" s="201"/>
      <c r="BS262" s="152">
        <f t="shared" si="12"/>
        <v>0</v>
      </c>
      <c r="BT262" s="153">
        <v>142.16</v>
      </c>
      <c r="BU262" s="153"/>
      <c r="BV262" s="153"/>
      <c r="BW262" s="153"/>
      <c r="BX262" s="153">
        <f t="shared" si="13"/>
        <v>142.16</v>
      </c>
      <c r="BY262" s="153">
        <f t="shared" si="14"/>
        <v>0</v>
      </c>
      <c r="BZ262" s="154"/>
      <c r="CC262" s="118"/>
    </row>
    <row r="263" spans="1:81" ht="68.25" customHeight="1">
      <c r="A263" s="10" t="s">
        <v>44</v>
      </c>
      <c r="B263" s="11" t="s">
        <v>145</v>
      </c>
      <c r="C263" s="140" t="s">
        <v>443</v>
      </c>
      <c r="D263" s="9">
        <v>78152</v>
      </c>
      <c r="E263" s="127">
        <v>1100</v>
      </c>
      <c r="F263" s="150"/>
      <c r="G263" s="152"/>
      <c r="H263" s="152"/>
      <c r="I263" s="152">
        <v>123.09</v>
      </c>
      <c r="J263" s="152"/>
      <c r="K263" s="152"/>
      <c r="L263" s="152">
        <v>10.52</v>
      </c>
      <c r="M263" s="152">
        <v>14.94</v>
      </c>
      <c r="N263" s="152">
        <v>33.24</v>
      </c>
      <c r="O263" s="152"/>
      <c r="P263" s="152"/>
      <c r="Q263" s="152">
        <v>10.76</v>
      </c>
      <c r="R263" s="152"/>
      <c r="S263" s="152"/>
      <c r="T263" s="152"/>
      <c r="U263" s="152"/>
      <c r="V263" s="152"/>
      <c r="W263" s="152"/>
      <c r="X263" s="152">
        <v>10.24</v>
      </c>
      <c r="Y263" s="152"/>
      <c r="Z263" s="152"/>
      <c r="AA263" s="152"/>
      <c r="AB263" s="152"/>
      <c r="AC263" s="151">
        <v>24.38</v>
      </c>
      <c r="AD263" s="152"/>
      <c r="AE263" s="152"/>
      <c r="AF263" s="152"/>
      <c r="AG263" s="152">
        <v>22.78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1"/>
      <c r="BH263" s="152"/>
      <c r="BI263" s="152"/>
      <c r="BJ263" s="152"/>
      <c r="BK263" s="152"/>
      <c r="BL263" s="152"/>
      <c r="BM263" s="152"/>
      <c r="BN263" s="152"/>
      <c r="BO263" s="151"/>
      <c r="BP263" s="152"/>
      <c r="BQ263" s="152"/>
      <c r="BR263" s="152"/>
      <c r="BS263" s="152">
        <f t="shared" si="12"/>
        <v>249.95000000000002</v>
      </c>
      <c r="BT263" s="153">
        <v>130.06</v>
      </c>
      <c r="BU263" s="153"/>
      <c r="BV263" s="153"/>
      <c r="BW263" s="153"/>
      <c r="BX263" s="153">
        <f t="shared" si="13"/>
        <v>130.06</v>
      </c>
      <c r="BY263" s="153">
        <f t="shared" si="14"/>
        <v>65.774584879345284</v>
      </c>
      <c r="BZ263" s="154"/>
      <c r="CC263" s="118"/>
    </row>
    <row r="264" spans="1:81" ht="59.25" customHeight="1">
      <c r="A264" s="8" t="s">
        <v>44</v>
      </c>
      <c r="B264" s="6" t="s">
        <v>145</v>
      </c>
      <c r="C264" s="139" t="s">
        <v>283</v>
      </c>
      <c r="D264" s="7">
        <v>78143</v>
      </c>
      <c r="E264" s="127">
        <v>3009</v>
      </c>
      <c r="F264" s="200" t="s">
        <v>554</v>
      </c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  <c r="BG264" s="201"/>
      <c r="BH264" s="201"/>
      <c r="BI264" s="201"/>
      <c r="BJ264" s="201"/>
      <c r="BK264" s="201"/>
      <c r="BL264" s="201"/>
      <c r="BM264" s="201"/>
      <c r="BN264" s="201"/>
      <c r="BO264" s="201"/>
      <c r="BP264" s="201"/>
      <c r="BQ264" s="201"/>
      <c r="BR264" s="201"/>
      <c r="BS264" s="152">
        <f t="shared" si="12"/>
        <v>0</v>
      </c>
      <c r="BT264" s="153">
        <v>445.8</v>
      </c>
      <c r="BU264" s="153"/>
      <c r="BV264" s="153"/>
      <c r="BW264" s="153"/>
      <c r="BX264" s="153">
        <f t="shared" si="13"/>
        <v>445.8</v>
      </c>
      <c r="BY264" s="153">
        <f t="shared" si="14"/>
        <v>0</v>
      </c>
      <c r="BZ264" s="154"/>
      <c r="CC264" s="118"/>
    </row>
    <row r="265" spans="1:81" ht="62.25" customHeight="1">
      <c r="A265" s="10" t="s">
        <v>44</v>
      </c>
      <c r="B265" s="11" t="s">
        <v>145</v>
      </c>
      <c r="C265" s="140" t="s">
        <v>284</v>
      </c>
      <c r="D265" s="9">
        <v>78154</v>
      </c>
      <c r="E265" s="127">
        <v>5415</v>
      </c>
      <c r="F265" s="150"/>
      <c r="G265" s="152"/>
      <c r="H265" s="152"/>
      <c r="I265" s="152"/>
      <c r="J265" s="152"/>
      <c r="K265" s="152"/>
      <c r="L265" s="152"/>
      <c r="M265" s="152">
        <v>38.74</v>
      </c>
      <c r="N265" s="152">
        <v>30.58</v>
      </c>
      <c r="O265" s="152"/>
      <c r="P265" s="152"/>
      <c r="Q265" s="152"/>
      <c r="R265" s="152">
        <v>6.1</v>
      </c>
      <c r="S265" s="152"/>
      <c r="T265" s="152"/>
      <c r="U265" s="152">
        <v>5.99</v>
      </c>
      <c r="V265" s="152"/>
      <c r="W265" s="152"/>
      <c r="X265" s="152"/>
      <c r="Y265" s="152"/>
      <c r="Z265" s="152"/>
      <c r="AA265" s="152"/>
      <c r="AB265" s="152"/>
      <c r="AC265" s="151">
        <v>77.3</v>
      </c>
      <c r="AD265" s="152"/>
      <c r="AE265" s="152"/>
      <c r="AF265" s="152"/>
      <c r="AG265" s="152"/>
      <c r="AH265" s="152"/>
      <c r="AI265" s="152">
        <v>0.125</v>
      </c>
      <c r="AJ265" s="152"/>
      <c r="AK265" s="152"/>
      <c r="AL265" s="152"/>
      <c r="AM265" s="152">
        <v>0.05</v>
      </c>
      <c r="AN265" s="152"/>
      <c r="AO265" s="152"/>
      <c r="AP265" s="152"/>
      <c r="AQ265" s="152"/>
      <c r="AR265" s="152"/>
      <c r="AS265" s="152"/>
      <c r="AT265" s="152">
        <v>0.12</v>
      </c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1"/>
      <c r="BH265" s="152"/>
      <c r="BI265" s="152"/>
      <c r="BJ265" s="152"/>
      <c r="BK265" s="152"/>
      <c r="BL265" s="152"/>
      <c r="BM265" s="152"/>
      <c r="BN265" s="152"/>
      <c r="BO265" s="151"/>
      <c r="BP265" s="152"/>
      <c r="BQ265" s="152"/>
      <c r="BR265" s="152"/>
      <c r="BS265" s="152">
        <f t="shared" si="12"/>
        <v>159.005</v>
      </c>
      <c r="BT265" s="153">
        <v>3635.79</v>
      </c>
      <c r="BU265" s="153"/>
      <c r="BV265" s="153"/>
      <c r="BW265" s="153"/>
      <c r="BX265" s="153">
        <f t="shared" si="13"/>
        <v>3635.79</v>
      </c>
      <c r="BY265" s="153">
        <f t="shared" si="14"/>
        <v>4.190081414147536</v>
      </c>
      <c r="BZ265" s="154"/>
      <c r="CC265" s="118"/>
    </row>
    <row r="266" spans="1:81" ht="66" customHeight="1">
      <c r="A266" s="10" t="s">
        <v>44</v>
      </c>
      <c r="B266" s="11" t="s">
        <v>145</v>
      </c>
      <c r="C266" s="140" t="s">
        <v>285</v>
      </c>
      <c r="D266" s="12">
        <v>78155</v>
      </c>
      <c r="E266" s="127">
        <v>2608</v>
      </c>
      <c r="F266" s="150"/>
      <c r="G266" s="153"/>
      <c r="H266" s="153"/>
      <c r="I266" s="152">
        <v>287.89999999999998</v>
      </c>
      <c r="J266" s="152"/>
      <c r="K266" s="152">
        <v>99.88</v>
      </c>
      <c r="L266" s="152">
        <v>71.959999999999994</v>
      </c>
      <c r="M266" s="152"/>
      <c r="N266" s="159"/>
      <c r="O266" s="158"/>
      <c r="P266" s="152"/>
      <c r="Q266" s="152"/>
      <c r="R266" s="157">
        <v>2.58</v>
      </c>
      <c r="S266" s="152"/>
      <c r="T266" s="152"/>
      <c r="U266" s="152"/>
      <c r="V266" s="152"/>
      <c r="W266" s="152">
        <v>0.215</v>
      </c>
      <c r="X266" s="152"/>
      <c r="Y266" s="152"/>
      <c r="Z266" s="152"/>
      <c r="AA266" s="163"/>
      <c r="AB266" s="152"/>
      <c r="AC266" s="151">
        <v>39.44</v>
      </c>
      <c r="AD266" s="152"/>
      <c r="AE266" s="152"/>
      <c r="AF266" s="152"/>
      <c r="AG266" s="152">
        <v>224.49</v>
      </c>
      <c r="AH266" s="159"/>
      <c r="AI266" s="152">
        <v>0.06</v>
      </c>
      <c r="AJ266" s="152"/>
      <c r="AK266" s="152"/>
      <c r="AL266" s="152"/>
      <c r="AM266" s="152"/>
      <c r="AN266" s="152"/>
      <c r="AO266" s="152"/>
      <c r="AP266" s="152">
        <v>1.33</v>
      </c>
      <c r="AQ266" s="152"/>
      <c r="AR266" s="160"/>
      <c r="AS266" s="160"/>
      <c r="AT266" s="152">
        <v>0.08</v>
      </c>
      <c r="AU266" s="161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51"/>
      <c r="BH266" s="160"/>
      <c r="BI266" s="160"/>
      <c r="BJ266" s="160"/>
      <c r="BK266" s="160"/>
      <c r="BL266" s="160"/>
      <c r="BM266" s="160"/>
      <c r="BN266" s="160"/>
      <c r="BO266" s="151"/>
      <c r="BP266" s="160"/>
      <c r="BQ266" s="160"/>
      <c r="BR266" s="160"/>
      <c r="BS266" s="152">
        <f t="shared" si="12"/>
        <v>727.93499999999995</v>
      </c>
      <c r="BT266" s="153">
        <v>311.83</v>
      </c>
      <c r="BU266" s="153"/>
      <c r="BV266" s="153"/>
      <c r="BW266" s="153"/>
      <c r="BX266" s="153">
        <f t="shared" si="13"/>
        <v>311.83</v>
      </c>
      <c r="BY266" s="153">
        <f t="shared" si="14"/>
        <v>70.009569470024474</v>
      </c>
      <c r="BZ266" s="154"/>
      <c r="CC266" s="118"/>
    </row>
    <row r="267" spans="1:81" ht="68.25" customHeight="1">
      <c r="A267" s="10" t="s">
        <v>44</v>
      </c>
      <c r="B267" s="11" t="s">
        <v>145</v>
      </c>
      <c r="C267" s="140" t="s">
        <v>549</v>
      </c>
      <c r="D267" s="12"/>
      <c r="E267" s="127"/>
      <c r="F267" s="150"/>
      <c r="G267" s="156"/>
      <c r="H267" s="156"/>
      <c r="I267" s="152">
        <v>268.48</v>
      </c>
      <c r="J267" s="152"/>
      <c r="K267" s="152"/>
      <c r="L267" s="152"/>
      <c r="M267" s="152"/>
      <c r="N267" s="159">
        <v>0.2</v>
      </c>
      <c r="O267" s="157">
        <v>0.06</v>
      </c>
      <c r="P267" s="152"/>
      <c r="Q267" s="152"/>
      <c r="R267" s="157"/>
      <c r="S267" s="152"/>
      <c r="T267" s="152"/>
      <c r="U267" s="152"/>
      <c r="V267" s="152"/>
      <c r="W267" s="152"/>
      <c r="X267" s="152"/>
      <c r="Y267" s="152"/>
      <c r="Z267" s="152"/>
      <c r="AA267" s="163"/>
      <c r="AB267" s="152"/>
      <c r="AC267" s="151">
        <v>29.58</v>
      </c>
      <c r="AD267" s="152"/>
      <c r="AE267" s="152"/>
      <c r="AF267" s="152"/>
      <c r="AG267" s="152"/>
      <c r="AH267" s="159"/>
      <c r="AI267" s="152">
        <v>0.17399999999999999</v>
      </c>
      <c r="AJ267" s="152"/>
      <c r="AK267" s="152"/>
      <c r="AL267" s="152"/>
      <c r="AM267" s="152">
        <v>0.08</v>
      </c>
      <c r="AN267" s="152"/>
      <c r="AO267" s="152"/>
      <c r="AP267" s="152"/>
      <c r="AQ267" s="152"/>
      <c r="AR267" s="160"/>
      <c r="AS267" s="160"/>
      <c r="AT267" s="160"/>
      <c r="AU267" s="161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51"/>
      <c r="BH267" s="160"/>
      <c r="BI267" s="160"/>
      <c r="BJ267" s="160"/>
      <c r="BK267" s="160"/>
      <c r="BL267" s="160"/>
      <c r="BM267" s="160"/>
      <c r="BN267" s="160"/>
      <c r="BO267" s="151"/>
      <c r="BP267" s="160"/>
      <c r="BQ267" s="160"/>
      <c r="BR267" s="160"/>
      <c r="BS267" s="152">
        <f t="shared" si="12"/>
        <v>298.57399999999996</v>
      </c>
      <c r="BT267" s="153">
        <v>468.42</v>
      </c>
      <c r="BU267" s="153"/>
      <c r="BV267" s="153"/>
      <c r="BW267" s="153"/>
      <c r="BX267" s="153">
        <f t="shared" si="13"/>
        <v>468.42</v>
      </c>
      <c r="BY267" s="153">
        <f t="shared" si="14"/>
        <v>38.927814298416934</v>
      </c>
      <c r="BZ267" s="154"/>
      <c r="CC267" s="118"/>
    </row>
    <row r="268" spans="1:81" ht="54.75" customHeight="1">
      <c r="A268" s="135" t="s">
        <v>44</v>
      </c>
      <c r="B268" s="6" t="s">
        <v>286</v>
      </c>
      <c r="C268" s="139" t="s">
        <v>287</v>
      </c>
      <c r="D268" s="6">
        <v>80001</v>
      </c>
      <c r="E268" s="127">
        <v>3037</v>
      </c>
      <c r="F268" s="200" t="s">
        <v>554</v>
      </c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  <c r="BG268" s="201"/>
      <c r="BH268" s="201"/>
      <c r="BI268" s="201"/>
      <c r="BJ268" s="201"/>
      <c r="BK268" s="201"/>
      <c r="BL268" s="201"/>
      <c r="BM268" s="201"/>
      <c r="BN268" s="201"/>
      <c r="BO268" s="201"/>
      <c r="BP268" s="201"/>
      <c r="BQ268" s="201"/>
      <c r="BR268" s="201"/>
      <c r="BS268" s="152">
        <f t="shared" si="12"/>
        <v>0</v>
      </c>
      <c r="BT268" s="153">
        <v>911.44</v>
      </c>
      <c r="BU268" s="153"/>
      <c r="BV268" s="153"/>
      <c r="BW268" s="153"/>
      <c r="BX268" s="153">
        <f t="shared" si="13"/>
        <v>911.44</v>
      </c>
      <c r="BY268" s="153">
        <f t="shared" si="14"/>
        <v>0</v>
      </c>
      <c r="BZ268" s="154"/>
      <c r="CC268" s="118"/>
    </row>
    <row r="269" spans="1:81" ht="54" customHeight="1">
      <c r="A269" s="135" t="s">
        <v>44</v>
      </c>
      <c r="B269" s="6" t="s">
        <v>286</v>
      </c>
      <c r="C269" s="139" t="s">
        <v>426</v>
      </c>
      <c r="D269" s="136">
        <v>80002</v>
      </c>
      <c r="E269" s="127">
        <v>550</v>
      </c>
      <c r="F269" s="200" t="s">
        <v>554</v>
      </c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  <c r="BG269" s="201"/>
      <c r="BH269" s="201"/>
      <c r="BI269" s="201"/>
      <c r="BJ269" s="201"/>
      <c r="BK269" s="201"/>
      <c r="BL269" s="201"/>
      <c r="BM269" s="201"/>
      <c r="BN269" s="201"/>
      <c r="BO269" s="201"/>
      <c r="BP269" s="201"/>
      <c r="BQ269" s="201"/>
      <c r="BR269" s="201"/>
      <c r="BS269" s="152">
        <f t="shared" si="12"/>
        <v>0</v>
      </c>
      <c r="BT269" s="153">
        <v>137.16</v>
      </c>
      <c r="BU269" s="153"/>
      <c r="BV269" s="153"/>
      <c r="BW269" s="153"/>
      <c r="BX269" s="153">
        <f t="shared" si="13"/>
        <v>137.16</v>
      </c>
      <c r="BY269" s="153">
        <f t="shared" si="14"/>
        <v>0</v>
      </c>
      <c r="BZ269" s="154"/>
      <c r="CC269" s="118"/>
    </row>
    <row r="270" spans="1:81" ht="51.75" customHeight="1">
      <c r="A270" s="135" t="s">
        <v>44</v>
      </c>
      <c r="B270" s="6" t="s">
        <v>286</v>
      </c>
      <c r="C270" s="140" t="s">
        <v>288</v>
      </c>
      <c r="D270" s="136">
        <v>80003</v>
      </c>
      <c r="E270" s="127">
        <v>2179</v>
      </c>
      <c r="F270" s="150"/>
      <c r="G270" s="152"/>
      <c r="H270" s="152"/>
      <c r="I270" s="152">
        <v>72.819999999999993</v>
      </c>
      <c r="J270" s="152"/>
      <c r="K270" s="152"/>
      <c r="L270" s="152">
        <v>35.200000000000003</v>
      </c>
      <c r="M270" s="152"/>
      <c r="N270" s="152"/>
      <c r="O270" s="152"/>
      <c r="P270" s="152"/>
      <c r="Q270" s="152"/>
      <c r="R270" s="152">
        <v>3.89</v>
      </c>
      <c r="S270" s="152"/>
      <c r="T270" s="152"/>
      <c r="U270" s="152"/>
      <c r="V270" s="152"/>
      <c r="W270" s="152"/>
      <c r="X270" s="152"/>
      <c r="Y270" s="152"/>
      <c r="Z270" s="152">
        <v>18.88</v>
      </c>
      <c r="AA270" s="152"/>
      <c r="AB270" s="152"/>
      <c r="AC270" s="151">
        <v>13.47</v>
      </c>
      <c r="AD270" s="152"/>
      <c r="AE270" s="152"/>
      <c r="AF270" s="152"/>
      <c r="AG270" s="152">
        <v>27.32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1"/>
      <c r="BH270" s="152"/>
      <c r="BI270" s="152"/>
      <c r="BJ270" s="152"/>
      <c r="BK270" s="152"/>
      <c r="BL270" s="152"/>
      <c r="BM270" s="152"/>
      <c r="BN270" s="152"/>
      <c r="BO270" s="151"/>
      <c r="BP270" s="152"/>
      <c r="BQ270" s="152"/>
      <c r="BR270" s="152"/>
      <c r="BS270" s="152">
        <f t="shared" si="12"/>
        <v>171.57999999999998</v>
      </c>
      <c r="BT270" s="153">
        <v>362.94</v>
      </c>
      <c r="BU270" s="153"/>
      <c r="BV270" s="153"/>
      <c r="BW270" s="153"/>
      <c r="BX270" s="153">
        <f>BT270+BU270+BV270+BW270</f>
        <v>362.94</v>
      </c>
      <c r="BY270" s="153">
        <f t="shared" si="14"/>
        <v>32.099827882960412</v>
      </c>
      <c r="BZ270" s="154"/>
      <c r="CC270" s="118"/>
    </row>
    <row r="271" spans="1:81" ht="70.5" customHeight="1">
      <c r="A271" s="135" t="s">
        <v>44</v>
      </c>
      <c r="B271" s="6" t="s">
        <v>286</v>
      </c>
      <c r="C271" s="139" t="s">
        <v>289</v>
      </c>
      <c r="D271" s="136">
        <v>80004</v>
      </c>
      <c r="E271" s="127">
        <v>1301</v>
      </c>
      <c r="F271" s="200" t="s">
        <v>554</v>
      </c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  <c r="BG271" s="201"/>
      <c r="BH271" s="201"/>
      <c r="BI271" s="201"/>
      <c r="BJ271" s="201"/>
      <c r="BK271" s="201"/>
      <c r="BL271" s="201"/>
      <c r="BM271" s="201"/>
      <c r="BN271" s="201"/>
      <c r="BO271" s="201"/>
      <c r="BP271" s="201"/>
      <c r="BQ271" s="201"/>
      <c r="BR271" s="201"/>
      <c r="BS271" s="152">
        <f t="shared" si="12"/>
        <v>0</v>
      </c>
      <c r="BT271" s="153">
        <v>414.84</v>
      </c>
      <c r="BU271" s="153"/>
      <c r="BV271" s="153"/>
      <c r="BW271" s="153"/>
      <c r="BX271" s="153">
        <f t="shared" si="13"/>
        <v>414.84</v>
      </c>
      <c r="BY271" s="153">
        <f t="shared" si="14"/>
        <v>0</v>
      </c>
      <c r="BZ271" s="154"/>
      <c r="CC271" s="118"/>
    </row>
    <row r="272" spans="1:81" ht="60.75" customHeight="1">
      <c r="A272" s="135" t="s">
        <v>44</v>
      </c>
      <c r="B272" s="6" t="s">
        <v>286</v>
      </c>
      <c r="C272" s="140" t="s">
        <v>290</v>
      </c>
      <c r="D272" s="136">
        <v>80005</v>
      </c>
      <c r="E272" s="127">
        <v>5130</v>
      </c>
      <c r="F272" s="150"/>
      <c r="G272" s="152"/>
      <c r="H272" s="152"/>
      <c r="I272" s="152">
        <v>166.8</v>
      </c>
      <c r="J272" s="152"/>
      <c r="K272" s="152">
        <v>9.6199999999999992</v>
      </c>
      <c r="L272" s="152">
        <v>125.63</v>
      </c>
      <c r="M272" s="152">
        <v>10.76</v>
      </c>
      <c r="N272" s="152">
        <v>143.72</v>
      </c>
      <c r="O272" s="152"/>
      <c r="P272" s="152"/>
      <c r="Q272" s="152"/>
      <c r="R272" s="152">
        <v>12.82</v>
      </c>
      <c r="S272" s="152"/>
      <c r="T272" s="152">
        <v>6.1</v>
      </c>
      <c r="U272" s="152"/>
      <c r="V272" s="152"/>
      <c r="W272" s="152"/>
      <c r="X272" s="152"/>
      <c r="Y272" s="152"/>
      <c r="Z272" s="152"/>
      <c r="AA272" s="152"/>
      <c r="AB272" s="152"/>
      <c r="AC272" s="151">
        <v>53.5</v>
      </c>
      <c r="AD272" s="152"/>
      <c r="AE272" s="152"/>
      <c r="AF272" s="152"/>
      <c r="AG272" s="152">
        <v>133.94999999999999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1"/>
      <c r="BH272" s="152"/>
      <c r="BI272" s="152"/>
      <c r="BJ272" s="152"/>
      <c r="BK272" s="152"/>
      <c r="BL272" s="152"/>
      <c r="BM272" s="152"/>
      <c r="BN272" s="152"/>
      <c r="BO272" s="151">
        <v>40.270000000000003</v>
      </c>
      <c r="BP272" s="152"/>
      <c r="BQ272" s="152"/>
      <c r="BR272" s="152"/>
      <c r="BS272" s="152">
        <f t="shared" si="12"/>
        <v>703.17000000000007</v>
      </c>
      <c r="BT272" s="153">
        <v>918.83</v>
      </c>
      <c r="BU272" s="153"/>
      <c r="BV272" s="153"/>
      <c r="BW272" s="153"/>
      <c r="BX272" s="153">
        <f t="shared" si="13"/>
        <v>918.83</v>
      </c>
      <c r="BY272" s="153">
        <f t="shared" si="14"/>
        <v>43.352034525277439</v>
      </c>
      <c r="BZ272" s="154"/>
      <c r="CC272" s="118"/>
    </row>
    <row r="273" spans="1:81" ht="53.25" customHeight="1">
      <c r="A273" s="135" t="s">
        <v>44</v>
      </c>
      <c r="B273" s="6" t="s">
        <v>286</v>
      </c>
      <c r="C273" s="139" t="s">
        <v>291</v>
      </c>
      <c r="D273" s="136">
        <v>80006</v>
      </c>
      <c r="E273" s="127">
        <v>1025</v>
      </c>
      <c r="F273" s="200" t="s">
        <v>554</v>
      </c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  <c r="BG273" s="201"/>
      <c r="BH273" s="201"/>
      <c r="BI273" s="201"/>
      <c r="BJ273" s="201"/>
      <c r="BK273" s="201"/>
      <c r="BL273" s="201"/>
      <c r="BM273" s="201"/>
      <c r="BN273" s="201"/>
      <c r="BO273" s="201"/>
      <c r="BP273" s="201"/>
      <c r="BQ273" s="201"/>
      <c r="BR273" s="201"/>
      <c r="BS273" s="152">
        <f t="shared" si="12"/>
        <v>0</v>
      </c>
      <c r="BT273" s="153">
        <v>350.3</v>
      </c>
      <c r="BU273" s="153"/>
      <c r="BV273" s="153"/>
      <c r="BW273" s="153"/>
      <c r="BX273" s="153">
        <f t="shared" si="13"/>
        <v>350.3</v>
      </c>
      <c r="BY273" s="153">
        <f t="shared" si="14"/>
        <v>0</v>
      </c>
      <c r="BZ273" s="154"/>
      <c r="CC273" s="118"/>
    </row>
    <row r="274" spans="1:81" ht="57" customHeight="1">
      <c r="A274" s="135" t="s">
        <v>44</v>
      </c>
      <c r="B274" s="6" t="s">
        <v>286</v>
      </c>
      <c r="C274" s="139" t="s">
        <v>425</v>
      </c>
      <c r="D274" s="136">
        <v>80007</v>
      </c>
      <c r="E274" s="127">
        <v>10150</v>
      </c>
      <c r="F274" s="200" t="s">
        <v>554</v>
      </c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  <c r="BG274" s="201"/>
      <c r="BH274" s="201"/>
      <c r="BI274" s="201"/>
      <c r="BJ274" s="201"/>
      <c r="BK274" s="201"/>
      <c r="BL274" s="201"/>
      <c r="BM274" s="201"/>
      <c r="BN274" s="201"/>
      <c r="BO274" s="201"/>
      <c r="BP274" s="201"/>
      <c r="BQ274" s="201"/>
      <c r="BR274" s="201"/>
      <c r="BS274" s="152">
        <f t="shared" si="12"/>
        <v>0</v>
      </c>
      <c r="BT274" s="153">
        <v>5082.3</v>
      </c>
      <c r="BU274" s="153"/>
      <c r="BV274" s="153"/>
      <c r="BW274" s="153"/>
      <c r="BX274" s="153">
        <f t="shared" si="13"/>
        <v>5082.3</v>
      </c>
      <c r="BY274" s="153">
        <f t="shared" si="14"/>
        <v>0</v>
      </c>
      <c r="BZ274" s="154"/>
      <c r="CA274" s="110"/>
      <c r="CB274" s="110"/>
      <c r="CC274" s="118"/>
    </row>
    <row r="275" spans="1:81" ht="60.75" customHeight="1">
      <c r="A275" s="135" t="s">
        <v>44</v>
      </c>
      <c r="B275" s="6" t="s">
        <v>286</v>
      </c>
      <c r="C275" s="139" t="s">
        <v>292</v>
      </c>
      <c r="D275" s="136">
        <v>80008</v>
      </c>
      <c r="E275" s="127">
        <v>2567</v>
      </c>
      <c r="F275" s="200" t="s">
        <v>554</v>
      </c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  <c r="BG275" s="201"/>
      <c r="BH275" s="201"/>
      <c r="BI275" s="201"/>
      <c r="BJ275" s="201"/>
      <c r="BK275" s="201"/>
      <c r="BL275" s="201"/>
      <c r="BM275" s="201"/>
      <c r="BN275" s="201"/>
      <c r="BO275" s="201"/>
      <c r="BP275" s="201"/>
      <c r="BQ275" s="201"/>
      <c r="BR275" s="201"/>
      <c r="BS275" s="152">
        <f t="shared" si="12"/>
        <v>0</v>
      </c>
      <c r="BT275" s="153">
        <v>659.7</v>
      </c>
      <c r="BU275" s="153"/>
      <c r="BV275" s="153"/>
      <c r="BW275" s="153"/>
      <c r="BX275" s="153">
        <f t="shared" si="13"/>
        <v>659.7</v>
      </c>
      <c r="BY275" s="153">
        <f t="shared" si="14"/>
        <v>0</v>
      </c>
      <c r="BZ275" s="154"/>
      <c r="CC275" s="118"/>
    </row>
    <row r="276" spans="1:81" ht="53.25" customHeight="1">
      <c r="A276" s="135" t="s">
        <v>44</v>
      </c>
      <c r="B276" s="6" t="s">
        <v>286</v>
      </c>
      <c r="C276" s="139" t="s">
        <v>293</v>
      </c>
      <c r="D276" s="136">
        <v>80009</v>
      </c>
      <c r="E276" s="127">
        <v>4294</v>
      </c>
      <c r="F276" s="200" t="s">
        <v>554</v>
      </c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  <c r="BG276" s="201"/>
      <c r="BH276" s="201"/>
      <c r="BI276" s="201"/>
      <c r="BJ276" s="201"/>
      <c r="BK276" s="201"/>
      <c r="BL276" s="201"/>
      <c r="BM276" s="201"/>
      <c r="BN276" s="201"/>
      <c r="BO276" s="201"/>
      <c r="BP276" s="201"/>
      <c r="BQ276" s="201"/>
      <c r="BR276" s="201"/>
      <c r="BS276" s="152">
        <f t="shared" si="12"/>
        <v>0</v>
      </c>
      <c r="BT276" s="153">
        <v>1221.8800000000001</v>
      </c>
      <c r="BU276" s="153"/>
      <c r="BV276" s="153"/>
      <c r="BW276" s="153"/>
      <c r="BX276" s="153">
        <f t="shared" si="13"/>
        <v>1221.8800000000001</v>
      </c>
      <c r="BY276" s="153">
        <f t="shared" si="14"/>
        <v>0</v>
      </c>
      <c r="BZ276" s="154"/>
      <c r="CC276" s="118"/>
    </row>
    <row r="277" spans="1:81" ht="60" customHeight="1">
      <c r="A277" s="135" t="s">
        <v>44</v>
      </c>
      <c r="B277" s="6" t="s">
        <v>286</v>
      </c>
      <c r="C277" s="139" t="s">
        <v>294</v>
      </c>
      <c r="D277" s="136">
        <v>80010</v>
      </c>
      <c r="E277" s="127">
        <v>1379</v>
      </c>
      <c r="F277" s="200" t="s">
        <v>554</v>
      </c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  <c r="BG277" s="201"/>
      <c r="BH277" s="201"/>
      <c r="BI277" s="201"/>
      <c r="BJ277" s="201"/>
      <c r="BK277" s="201"/>
      <c r="BL277" s="201"/>
      <c r="BM277" s="201"/>
      <c r="BN277" s="201"/>
      <c r="BO277" s="201"/>
      <c r="BP277" s="201"/>
      <c r="BQ277" s="201"/>
      <c r="BR277" s="201"/>
      <c r="BS277" s="152">
        <f t="shared" si="12"/>
        <v>0</v>
      </c>
      <c r="BT277" s="153">
        <v>470.47</v>
      </c>
      <c r="BU277" s="153"/>
      <c r="BV277" s="153"/>
      <c r="BW277" s="153"/>
      <c r="BX277" s="153">
        <f t="shared" si="13"/>
        <v>470.47</v>
      </c>
      <c r="BY277" s="153">
        <f t="shared" si="14"/>
        <v>0</v>
      </c>
      <c r="BZ277" s="154"/>
      <c r="CC277" s="118"/>
    </row>
    <row r="278" spans="1:81" ht="69.75" customHeight="1">
      <c r="A278" s="135" t="s">
        <v>44</v>
      </c>
      <c r="B278" s="6" t="s">
        <v>286</v>
      </c>
      <c r="C278" s="140" t="s">
        <v>295</v>
      </c>
      <c r="D278" s="136">
        <v>80011</v>
      </c>
      <c r="E278" s="127">
        <v>455</v>
      </c>
      <c r="F278" s="150"/>
      <c r="G278" s="152"/>
      <c r="H278" s="152"/>
      <c r="I278" s="152"/>
      <c r="J278" s="152"/>
      <c r="K278" s="152"/>
      <c r="L278" s="152">
        <v>8.8000000000000007</v>
      </c>
      <c r="M278" s="152">
        <v>0.69</v>
      </c>
      <c r="N278" s="152">
        <v>19.73</v>
      </c>
      <c r="O278" s="152"/>
      <c r="P278" s="152"/>
      <c r="Q278" s="152"/>
      <c r="R278" s="152">
        <v>2.04</v>
      </c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1">
        <v>11.26</v>
      </c>
      <c r="AD278" s="152"/>
      <c r="AE278" s="152"/>
      <c r="AF278" s="152"/>
      <c r="AG278" s="152">
        <v>6.69</v>
      </c>
      <c r="AH278" s="152"/>
      <c r="AI278" s="152"/>
      <c r="AJ278" s="152"/>
      <c r="AK278" s="152"/>
      <c r="AL278" s="152"/>
      <c r="AM278" s="152"/>
      <c r="AN278" s="152"/>
      <c r="AO278" s="152"/>
      <c r="AP278" s="152">
        <v>0.42</v>
      </c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1"/>
      <c r="BH278" s="152"/>
      <c r="BI278" s="152"/>
      <c r="BJ278" s="152"/>
      <c r="BK278" s="152"/>
      <c r="BL278" s="152"/>
      <c r="BM278" s="152"/>
      <c r="BN278" s="152"/>
      <c r="BO278" s="151"/>
      <c r="BP278" s="152"/>
      <c r="BQ278" s="152"/>
      <c r="BR278" s="152"/>
      <c r="BS278" s="152">
        <f t="shared" si="12"/>
        <v>49.629999999999995</v>
      </c>
      <c r="BT278" s="153">
        <v>66.62</v>
      </c>
      <c r="BU278" s="153"/>
      <c r="BV278" s="153"/>
      <c r="BW278" s="153"/>
      <c r="BX278" s="153">
        <f t="shared" si="13"/>
        <v>66.62</v>
      </c>
      <c r="BY278" s="153">
        <f t="shared" si="14"/>
        <v>42.692473118279565</v>
      </c>
      <c r="BZ278" s="154"/>
      <c r="CC278" s="118"/>
    </row>
    <row r="279" spans="1:81" ht="57.75" customHeight="1">
      <c r="A279" s="135" t="s">
        <v>44</v>
      </c>
      <c r="B279" s="6" t="s">
        <v>286</v>
      </c>
      <c r="C279" s="140" t="s">
        <v>296</v>
      </c>
      <c r="D279" s="136">
        <v>80013</v>
      </c>
      <c r="E279" s="127">
        <v>8896</v>
      </c>
      <c r="F279" s="150"/>
      <c r="G279" s="152"/>
      <c r="H279" s="152"/>
      <c r="I279" s="152">
        <v>46.68</v>
      </c>
      <c r="J279" s="152"/>
      <c r="K279" s="152">
        <v>5.56</v>
      </c>
      <c r="L279" s="152">
        <v>46.22</v>
      </c>
      <c r="M279" s="152">
        <v>30.25</v>
      </c>
      <c r="N279" s="152">
        <v>64.27</v>
      </c>
      <c r="O279" s="152"/>
      <c r="P279" s="152"/>
      <c r="Q279" s="152"/>
      <c r="R279" s="152">
        <v>4.26</v>
      </c>
      <c r="S279" s="152"/>
      <c r="T279" s="152">
        <v>8.5500000000000007</v>
      </c>
      <c r="U279" s="152"/>
      <c r="V279" s="152"/>
      <c r="W279" s="152"/>
      <c r="X279" s="152"/>
      <c r="Y279" s="152"/>
      <c r="Z279" s="152"/>
      <c r="AA279" s="152"/>
      <c r="AB279" s="152">
        <v>5.27</v>
      </c>
      <c r="AC279" s="151">
        <v>40.92</v>
      </c>
      <c r="AD279" s="152"/>
      <c r="AE279" s="152"/>
      <c r="AF279" s="152"/>
      <c r="AG279" s="152">
        <v>57.87</v>
      </c>
      <c r="AH279" s="152"/>
      <c r="AI279" s="152"/>
      <c r="AJ279" s="152"/>
      <c r="AK279" s="152"/>
      <c r="AL279" s="152"/>
      <c r="AM279" s="152"/>
      <c r="AN279" s="152"/>
      <c r="AO279" s="152"/>
      <c r="AP279" s="152">
        <v>0.46</v>
      </c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1"/>
      <c r="BH279" s="152"/>
      <c r="BI279" s="152"/>
      <c r="BJ279" s="152"/>
      <c r="BK279" s="152"/>
      <c r="BL279" s="152"/>
      <c r="BM279" s="152"/>
      <c r="BN279" s="152"/>
      <c r="BO279" s="151"/>
      <c r="BP279" s="152"/>
      <c r="BQ279" s="152"/>
      <c r="BR279" s="152"/>
      <c r="BS279" s="152">
        <f t="shared" si="12"/>
        <v>310.31</v>
      </c>
      <c r="BT279" s="153">
        <v>1468.68</v>
      </c>
      <c r="BU279" s="153"/>
      <c r="BV279" s="153"/>
      <c r="BW279" s="153"/>
      <c r="BX279" s="153">
        <f t="shared" si="13"/>
        <v>1468.68</v>
      </c>
      <c r="BY279" s="153">
        <f t="shared" si="14"/>
        <v>17.443043524696598</v>
      </c>
      <c r="BZ279" s="154"/>
      <c r="CC279" s="118"/>
    </row>
    <row r="280" spans="1:81" ht="53.25" customHeight="1">
      <c r="A280" s="135" t="s">
        <v>44</v>
      </c>
      <c r="B280" s="6" t="s">
        <v>286</v>
      </c>
      <c r="C280" s="139" t="s">
        <v>297</v>
      </c>
      <c r="D280" s="136">
        <v>80012</v>
      </c>
      <c r="E280" s="127">
        <v>4157</v>
      </c>
      <c r="F280" s="200" t="s">
        <v>554</v>
      </c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  <c r="BG280" s="201"/>
      <c r="BH280" s="201"/>
      <c r="BI280" s="201"/>
      <c r="BJ280" s="201"/>
      <c r="BK280" s="201"/>
      <c r="BL280" s="201"/>
      <c r="BM280" s="201"/>
      <c r="BN280" s="201"/>
      <c r="BO280" s="201"/>
      <c r="BP280" s="201"/>
      <c r="BQ280" s="201"/>
      <c r="BR280" s="201"/>
      <c r="BS280" s="152">
        <f t="shared" si="12"/>
        <v>0</v>
      </c>
      <c r="BT280" s="153">
        <v>3836.85</v>
      </c>
      <c r="BU280" s="153"/>
      <c r="BV280" s="153"/>
      <c r="BW280" s="153"/>
      <c r="BX280" s="153">
        <f t="shared" si="13"/>
        <v>3836.85</v>
      </c>
      <c r="BY280" s="153">
        <f t="shared" si="14"/>
        <v>0</v>
      </c>
      <c r="BZ280" s="154"/>
      <c r="CC280" s="118"/>
    </row>
    <row r="281" spans="1:81" ht="72" customHeight="1">
      <c r="A281" s="135" t="s">
        <v>44</v>
      </c>
      <c r="B281" s="6" t="s">
        <v>286</v>
      </c>
      <c r="C281" s="139" t="s">
        <v>298</v>
      </c>
      <c r="D281" s="136">
        <v>80014</v>
      </c>
      <c r="E281" s="127">
        <v>3574</v>
      </c>
      <c r="F281" s="200" t="s">
        <v>554</v>
      </c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  <c r="BG281" s="201"/>
      <c r="BH281" s="201"/>
      <c r="BI281" s="201"/>
      <c r="BJ281" s="201"/>
      <c r="BK281" s="201"/>
      <c r="BL281" s="201"/>
      <c r="BM281" s="201"/>
      <c r="BN281" s="201"/>
      <c r="BO281" s="201"/>
      <c r="BP281" s="201"/>
      <c r="BQ281" s="201"/>
      <c r="BR281" s="201"/>
      <c r="BS281" s="152">
        <f t="shared" si="12"/>
        <v>0</v>
      </c>
      <c r="BT281" s="153">
        <v>1633.72</v>
      </c>
      <c r="BU281" s="153"/>
      <c r="BV281" s="153"/>
      <c r="BW281" s="153"/>
      <c r="BX281" s="153">
        <f t="shared" si="13"/>
        <v>1633.72</v>
      </c>
      <c r="BY281" s="153">
        <f t="shared" si="14"/>
        <v>0</v>
      </c>
      <c r="BZ281" s="154"/>
      <c r="CC281" s="118"/>
    </row>
    <row r="282" spans="1:81" ht="57" customHeight="1">
      <c r="A282" s="135" t="s">
        <v>44</v>
      </c>
      <c r="B282" s="6" t="s">
        <v>286</v>
      </c>
      <c r="C282" s="139" t="s">
        <v>299</v>
      </c>
      <c r="D282" s="136">
        <v>80015</v>
      </c>
      <c r="E282" s="127">
        <v>1104</v>
      </c>
      <c r="F282" s="200" t="s">
        <v>554</v>
      </c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152">
        <f t="shared" si="12"/>
        <v>0</v>
      </c>
      <c r="BT282" s="153">
        <v>419.7</v>
      </c>
      <c r="BU282" s="153"/>
      <c r="BV282" s="153"/>
      <c r="BW282" s="153"/>
      <c r="BX282" s="153">
        <f t="shared" si="13"/>
        <v>419.7</v>
      </c>
      <c r="BY282" s="153">
        <f t="shared" si="14"/>
        <v>0</v>
      </c>
      <c r="BZ282" s="162"/>
      <c r="CA282" s="110"/>
      <c r="CC282" s="118"/>
    </row>
    <row r="283" spans="1:81" ht="56.25" customHeight="1">
      <c r="A283" s="135" t="s">
        <v>44</v>
      </c>
      <c r="B283" s="6" t="s">
        <v>286</v>
      </c>
      <c r="C283" s="139" t="s">
        <v>300</v>
      </c>
      <c r="D283" s="136">
        <v>80016</v>
      </c>
      <c r="E283" s="127">
        <v>914</v>
      </c>
      <c r="F283" s="200" t="s">
        <v>554</v>
      </c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  <c r="BG283" s="201"/>
      <c r="BH283" s="201"/>
      <c r="BI283" s="201"/>
      <c r="BJ283" s="201"/>
      <c r="BK283" s="201"/>
      <c r="BL283" s="201"/>
      <c r="BM283" s="201"/>
      <c r="BN283" s="201"/>
      <c r="BO283" s="201"/>
      <c r="BP283" s="201"/>
      <c r="BQ283" s="201"/>
      <c r="BR283" s="201"/>
      <c r="BS283" s="152">
        <f t="shared" si="12"/>
        <v>0</v>
      </c>
      <c r="BT283" s="153">
        <v>223.58</v>
      </c>
      <c r="BU283" s="153"/>
      <c r="BV283" s="153"/>
      <c r="BW283" s="153"/>
      <c r="BX283" s="153">
        <f t="shared" si="13"/>
        <v>223.58</v>
      </c>
      <c r="BY283" s="153">
        <f t="shared" si="14"/>
        <v>0</v>
      </c>
      <c r="BZ283" s="154"/>
      <c r="CC283" s="118"/>
    </row>
    <row r="284" spans="1:81" ht="57.75" customHeight="1">
      <c r="A284" s="135" t="s">
        <v>44</v>
      </c>
      <c r="B284" s="6" t="s">
        <v>286</v>
      </c>
      <c r="C284" s="139" t="s">
        <v>301</v>
      </c>
      <c r="D284" s="136">
        <v>80017</v>
      </c>
      <c r="E284" s="127">
        <v>810</v>
      </c>
      <c r="F284" s="200" t="s">
        <v>554</v>
      </c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  <c r="BG284" s="201"/>
      <c r="BH284" s="201"/>
      <c r="BI284" s="201"/>
      <c r="BJ284" s="201"/>
      <c r="BK284" s="201"/>
      <c r="BL284" s="201"/>
      <c r="BM284" s="201"/>
      <c r="BN284" s="201"/>
      <c r="BO284" s="201"/>
      <c r="BP284" s="201"/>
      <c r="BQ284" s="201"/>
      <c r="BR284" s="201"/>
      <c r="BS284" s="152">
        <f t="shared" si="12"/>
        <v>0</v>
      </c>
      <c r="BT284" s="153">
        <v>223.64</v>
      </c>
      <c r="BU284" s="153"/>
      <c r="BV284" s="153"/>
      <c r="BW284" s="153"/>
      <c r="BX284" s="153">
        <f t="shared" si="13"/>
        <v>223.64</v>
      </c>
      <c r="BY284" s="153">
        <f t="shared" si="14"/>
        <v>0</v>
      </c>
      <c r="BZ284" s="154"/>
      <c r="CC284" s="118"/>
    </row>
    <row r="285" spans="1:81" ht="57.75" customHeight="1">
      <c r="A285" s="135" t="s">
        <v>44</v>
      </c>
      <c r="B285" s="6" t="s">
        <v>286</v>
      </c>
      <c r="C285" s="140" t="s">
        <v>429</v>
      </c>
      <c r="D285" s="136">
        <v>80018</v>
      </c>
      <c r="E285" s="127">
        <v>4537</v>
      </c>
      <c r="F285" s="150"/>
      <c r="G285" s="157"/>
      <c r="H285" s="157"/>
      <c r="I285" s="157">
        <v>24.3</v>
      </c>
      <c r="J285" s="157"/>
      <c r="K285" s="157">
        <v>2.1800000000000002</v>
      </c>
      <c r="L285" s="157">
        <v>63</v>
      </c>
      <c r="M285" s="157">
        <v>4.18</v>
      </c>
      <c r="N285" s="157">
        <v>39.56</v>
      </c>
      <c r="O285" s="157"/>
      <c r="P285" s="157"/>
      <c r="Q285" s="157"/>
      <c r="R285" s="157">
        <v>6.56</v>
      </c>
      <c r="S285" s="157"/>
      <c r="T285" s="157">
        <v>2.82</v>
      </c>
      <c r="U285" s="157"/>
      <c r="V285" s="157">
        <v>0.34</v>
      </c>
      <c r="W285" s="157"/>
      <c r="X285" s="157">
        <v>16.36</v>
      </c>
      <c r="Y285" s="157"/>
      <c r="Z285" s="157"/>
      <c r="AA285" s="157"/>
      <c r="AB285" s="157">
        <v>0.66</v>
      </c>
      <c r="AC285" s="151">
        <v>21.9</v>
      </c>
      <c r="AD285" s="157"/>
      <c r="AE285" s="157"/>
      <c r="AF285" s="157"/>
      <c r="AG285" s="157">
        <v>40.340000000000003</v>
      </c>
      <c r="AH285" s="157"/>
      <c r="AI285" s="157"/>
      <c r="AJ285" s="157"/>
      <c r="AK285" s="157"/>
      <c r="AL285" s="157"/>
      <c r="AM285" s="157"/>
      <c r="AN285" s="157"/>
      <c r="AO285" s="157"/>
      <c r="AP285" s="157">
        <v>1.56</v>
      </c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1"/>
      <c r="BH285" s="157"/>
      <c r="BI285" s="157"/>
      <c r="BJ285" s="157"/>
      <c r="BK285" s="157"/>
      <c r="BL285" s="157"/>
      <c r="BM285" s="157"/>
      <c r="BN285" s="157"/>
      <c r="BO285" s="151"/>
      <c r="BP285" s="157"/>
      <c r="BQ285" s="157"/>
      <c r="BR285" s="157"/>
      <c r="BS285" s="152">
        <f t="shared" si="12"/>
        <v>223.76000000000002</v>
      </c>
      <c r="BT285" s="153">
        <v>1567.65</v>
      </c>
      <c r="BU285" s="153"/>
      <c r="BV285" s="153"/>
      <c r="BW285" s="153"/>
      <c r="BX285" s="153">
        <f t="shared" si="13"/>
        <v>1567.65</v>
      </c>
      <c r="BY285" s="153">
        <f t="shared" si="14"/>
        <v>12.490719600761411</v>
      </c>
      <c r="BZ285" s="154"/>
      <c r="CC285" s="118"/>
    </row>
    <row r="286" spans="1:81" ht="60.75" customHeight="1">
      <c r="A286" s="135" t="s">
        <v>44</v>
      </c>
      <c r="B286" s="6" t="s">
        <v>286</v>
      </c>
      <c r="C286" s="139" t="s">
        <v>302</v>
      </c>
      <c r="D286" s="136">
        <v>80019</v>
      </c>
      <c r="E286" s="127">
        <v>405</v>
      </c>
      <c r="F286" s="200" t="s">
        <v>554</v>
      </c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  <c r="BG286" s="201"/>
      <c r="BH286" s="201"/>
      <c r="BI286" s="201"/>
      <c r="BJ286" s="201"/>
      <c r="BK286" s="201"/>
      <c r="BL286" s="201"/>
      <c r="BM286" s="201"/>
      <c r="BN286" s="201"/>
      <c r="BO286" s="201"/>
      <c r="BP286" s="201"/>
      <c r="BQ286" s="201"/>
      <c r="BR286" s="201"/>
      <c r="BS286" s="152">
        <f t="shared" si="12"/>
        <v>0</v>
      </c>
      <c r="BT286" s="153">
        <v>84.34</v>
      </c>
      <c r="BU286" s="153"/>
      <c r="BV286" s="153"/>
      <c r="BW286" s="153"/>
      <c r="BX286" s="153">
        <f t="shared" si="13"/>
        <v>84.34</v>
      </c>
      <c r="BY286" s="153">
        <f t="shared" si="14"/>
        <v>0</v>
      </c>
      <c r="BZ286" s="154"/>
      <c r="CC286" s="118"/>
    </row>
    <row r="287" spans="1:81" ht="58.5" customHeight="1">
      <c r="A287" s="135" t="s">
        <v>44</v>
      </c>
      <c r="B287" s="6" t="s">
        <v>286</v>
      </c>
      <c r="C287" s="140" t="s">
        <v>303</v>
      </c>
      <c r="D287" s="136">
        <v>80020</v>
      </c>
      <c r="E287" s="127">
        <v>722</v>
      </c>
      <c r="F287" s="150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1">
        <v>16</v>
      </c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1"/>
      <c r="BH287" s="152"/>
      <c r="BI287" s="152"/>
      <c r="BJ287" s="152"/>
      <c r="BK287" s="152"/>
      <c r="BL287" s="152"/>
      <c r="BM287" s="152"/>
      <c r="BN287" s="152"/>
      <c r="BO287" s="151"/>
      <c r="BP287" s="152"/>
      <c r="BQ287" s="152"/>
      <c r="BR287" s="152"/>
      <c r="BS287" s="152">
        <f t="shared" si="12"/>
        <v>16</v>
      </c>
      <c r="BT287" s="153">
        <v>250.68</v>
      </c>
      <c r="BU287" s="153"/>
      <c r="BV287" s="153"/>
      <c r="BW287" s="153"/>
      <c r="BX287" s="153">
        <f t="shared" si="13"/>
        <v>250.68</v>
      </c>
      <c r="BY287" s="153">
        <f t="shared" si="14"/>
        <v>5.9997000149992497</v>
      </c>
      <c r="BZ287" s="154"/>
      <c r="CC287" s="118"/>
    </row>
    <row r="288" spans="1:81" ht="66.75" customHeight="1">
      <c r="A288" s="135" t="s">
        <v>44</v>
      </c>
      <c r="B288" s="6" t="s">
        <v>286</v>
      </c>
      <c r="C288" s="139" t="s">
        <v>304</v>
      </c>
      <c r="D288" s="136">
        <v>80021</v>
      </c>
      <c r="E288" s="127">
        <v>528</v>
      </c>
      <c r="F288" s="200" t="s">
        <v>554</v>
      </c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  <c r="BG288" s="201"/>
      <c r="BH288" s="201"/>
      <c r="BI288" s="201"/>
      <c r="BJ288" s="201"/>
      <c r="BK288" s="201"/>
      <c r="BL288" s="201"/>
      <c r="BM288" s="201"/>
      <c r="BN288" s="201"/>
      <c r="BO288" s="201"/>
      <c r="BP288" s="201"/>
      <c r="BQ288" s="201"/>
      <c r="BR288" s="201"/>
      <c r="BS288" s="152">
        <f t="shared" si="12"/>
        <v>0</v>
      </c>
      <c r="BT288" s="153">
        <v>129.02000000000001</v>
      </c>
      <c r="BU288" s="153"/>
      <c r="BV288" s="153"/>
      <c r="BW288" s="153"/>
      <c r="BX288" s="153">
        <f t="shared" si="13"/>
        <v>129.02000000000001</v>
      </c>
      <c r="BY288" s="153">
        <f t="shared" si="14"/>
        <v>0</v>
      </c>
      <c r="BZ288" s="154"/>
      <c r="CC288" s="118"/>
    </row>
    <row r="289" spans="1:81" ht="54.75" customHeight="1">
      <c r="A289" s="135" t="s">
        <v>44</v>
      </c>
      <c r="B289" s="6" t="s">
        <v>286</v>
      </c>
      <c r="C289" s="139" t="s">
        <v>305</v>
      </c>
      <c r="D289" s="136">
        <v>80022</v>
      </c>
      <c r="E289" s="127">
        <v>1591</v>
      </c>
      <c r="F289" s="200" t="s">
        <v>554</v>
      </c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  <c r="BG289" s="201"/>
      <c r="BH289" s="201"/>
      <c r="BI289" s="201"/>
      <c r="BJ289" s="201"/>
      <c r="BK289" s="201"/>
      <c r="BL289" s="201"/>
      <c r="BM289" s="201"/>
      <c r="BN289" s="201"/>
      <c r="BO289" s="201"/>
      <c r="BP289" s="201"/>
      <c r="BQ289" s="201"/>
      <c r="BR289" s="201"/>
      <c r="BS289" s="152">
        <f t="shared" si="12"/>
        <v>0</v>
      </c>
      <c r="BT289" s="153">
        <v>506.33</v>
      </c>
      <c r="BU289" s="153"/>
      <c r="BV289" s="153"/>
      <c r="BW289" s="153"/>
      <c r="BX289" s="153">
        <f t="shared" si="13"/>
        <v>506.33</v>
      </c>
      <c r="BY289" s="153">
        <f t="shared" si="14"/>
        <v>0</v>
      </c>
      <c r="BZ289" s="154"/>
      <c r="CC289" s="118"/>
    </row>
    <row r="290" spans="1:81" ht="51.75" customHeight="1">
      <c r="A290" s="135" t="s">
        <v>44</v>
      </c>
      <c r="B290" s="6" t="s">
        <v>286</v>
      </c>
      <c r="C290" s="139" t="s">
        <v>306</v>
      </c>
      <c r="D290" s="136">
        <v>80023</v>
      </c>
      <c r="E290" s="127">
        <v>2357</v>
      </c>
      <c r="F290" s="200" t="s">
        <v>554</v>
      </c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  <c r="BG290" s="201"/>
      <c r="BH290" s="201"/>
      <c r="BI290" s="201"/>
      <c r="BJ290" s="201"/>
      <c r="BK290" s="201"/>
      <c r="BL290" s="201"/>
      <c r="BM290" s="201"/>
      <c r="BN290" s="201"/>
      <c r="BO290" s="201"/>
      <c r="BP290" s="201"/>
      <c r="BQ290" s="201"/>
      <c r="BR290" s="201"/>
      <c r="BS290" s="152">
        <f t="shared" si="12"/>
        <v>0</v>
      </c>
      <c r="BT290" s="153">
        <v>526.87</v>
      </c>
      <c r="BU290" s="153"/>
      <c r="BV290" s="153"/>
      <c r="BW290" s="153"/>
      <c r="BX290" s="153">
        <f t="shared" si="13"/>
        <v>526.87</v>
      </c>
      <c r="BY290" s="153">
        <f t="shared" si="14"/>
        <v>0</v>
      </c>
      <c r="BZ290" s="154"/>
      <c r="CC290" s="118"/>
    </row>
    <row r="291" spans="1:81" ht="61.5" customHeight="1">
      <c r="A291" s="135" t="s">
        <v>44</v>
      </c>
      <c r="B291" s="6" t="s">
        <v>286</v>
      </c>
      <c r="C291" s="139" t="s">
        <v>307</v>
      </c>
      <c r="D291" s="136">
        <v>80024</v>
      </c>
      <c r="E291" s="127">
        <v>761</v>
      </c>
      <c r="F291" s="200" t="s">
        <v>554</v>
      </c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  <c r="BG291" s="201"/>
      <c r="BH291" s="201"/>
      <c r="BI291" s="201"/>
      <c r="BJ291" s="201"/>
      <c r="BK291" s="201"/>
      <c r="BL291" s="201"/>
      <c r="BM291" s="201"/>
      <c r="BN291" s="201"/>
      <c r="BO291" s="201"/>
      <c r="BP291" s="201"/>
      <c r="BQ291" s="201"/>
      <c r="BR291" s="201"/>
      <c r="BS291" s="152">
        <f t="shared" si="12"/>
        <v>0</v>
      </c>
      <c r="BT291" s="153">
        <v>249.22</v>
      </c>
      <c r="BU291" s="153"/>
      <c r="BV291" s="153"/>
      <c r="BW291" s="153"/>
      <c r="BX291" s="153">
        <f t="shared" si="13"/>
        <v>249.22</v>
      </c>
      <c r="BY291" s="153">
        <f t="shared" si="14"/>
        <v>0</v>
      </c>
      <c r="BZ291" s="154"/>
      <c r="CC291" s="118"/>
    </row>
    <row r="292" spans="1:81" ht="53.25" customHeight="1">
      <c r="A292" s="135" t="s">
        <v>44</v>
      </c>
      <c r="B292" s="6" t="s">
        <v>286</v>
      </c>
      <c r="C292" s="139" t="s">
        <v>308</v>
      </c>
      <c r="D292" s="136">
        <v>80025</v>
      </c>
      <c r="E292" s="127">
        <v>7078</v>
      </c>
      <c r="F292" s="200" t="s">
        <v>554</v>
      </c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  <c r="BG292" s="201"/>
      <c r="BH292" s="201"/>
      <c r="BI292" s="201"/>
      <c r="BJ292" s="201"/>
      <c r="BK292" s="201"/>
      <c r="BL292" s="201"/>
      <c r="BM292" s="201"/>
      <c r="BN292" s="201"/>
      <c r="BO292" s="201"/>
      <c r="BP292" s="201"/>
      <c r="BQ292" s="201"/>
      <c r="BR292" s="201"/>
      <c r="BS292" s="152">
        <f t="shared" si="12"/>
        <v>0</v>
      </c>
      <c r="BT292" s="153">
        <v>2628.72</v>
      </c>
      <c r="BU292" s="153"/>
      <c r="BV292" s="153"/>
      <c r="BW292" s="153"/>
      <c r="BX292" s="153">
        <f t="shared" si="13"/>
        <v>2628.72</v>
      </c>
      <c r="BY292" s="153">
        <f t="shared" si="14"/>
        <v>0</v>
      </c>
      <c r="BZ292" s="154"/>
      <c r="CC292" s="118"/>
    </row>
    <row r="293" spans="1:81" ht="53.25" customHeight="1">
      <c r="A293" s="135" t="s">
        <v>44</v>
      </c>
      <c r="B293" s="6" t="s">
        <v>286</v>
      </c>
      <c r="C293" s="139" t="s">
        <v>309</v>
      </c>
      <c r="D293" s="136">
        <v>80026</v>
      </c>
      <c r="E293" s="127">
        <v>566</v>
      </c>
      <c r="F293" s="200" t="s">
        <v>554</v>
      </c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  <c r="BG293" s="201"/>
      <c r="BH293" s="201"/>
      <c r="BI293" s="201"/>
      <c r="BJ293" s="201"/>
      <c r="BK293" s="201"/>
      <c r="BL293" s="201"/>
      <c r="BM293" s="201"/>
      <c r="BN293" s="201"/>
      <c r="BO293" s="201"/>
      <c r="BP293" s="201"/>
      <c r="BQ293" s="201"/>
      <c r="BR293" s="201"/>
      <c r="BS293" s="152">
        <f t="shared" si="12"/>
        <v>0</v>
      </c>
      <c r="BT293" s="153">
        <v>136.29</v>
      </c>
      <c r="BU293" s="153"/>
      <c r="BV293" s="153"/>
      <c r="BW293" s="153"/>
      <c r="BX293" s="153">
        <f t="shared" si="13"/>
        <v>136.29</v>
      </c>
      <c r="BY293" s="153">
        <f t="shared" si="14"/>
        <v>0</v>
      </c>
      <c r="BZ293" s="154"/>
      <c r="CC293" s="118"/>
    </row>
    <row r="294" spans="1:81" ht="72" customHeight="1">
      <c r="A294" s="135" t="s">
        <v>44</v>
      </c>
      <c r="B294" s="6" t="s">
        <v>286</v>
      </c>
      <c r="C294" s="140" t="s">
        <v>310</v>
      </c>
      <c r="D294" s="136">
        <v>80027</v>
      </c>
      <c r="E294" s="127">
        <v>6518</v>
      </c>
      <c r="F294" s="150"/>
      <c r="G294" s="156"/>
      <c r="H294" s="156"/>
      <c r="I294" s="152">
        <v>227.72</v>
      </c>
      <c r="J294" s="152"/>
      <c r="K294" s="152"/>
      <c r="L294" s="152">
        <v>126.94</v>
      </c>
      <c r="M294" s="152">
        <v>8.08</v>
      </c>
      <c r="N294" s="151">
        <v>109.33</v>
      </c>
      <c r="O294" s="157">
        <v>11.12</v>
      </c>
      <c r="P294" s="152"/>
      <c r="Q294" s="152"/>
      <c r="R294" s="157">
        <v>15.44</v>
      </c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1">
        <v>64.12</v>
      </c>
      <c r="AD294" s="152"/>
      <c r="AE294" s="152"/>
      <c r="AF294" s="152"/>
      <c r="AG294" s="152">
        <v>82.89</v>
      </c>
      <c r="AH294" s="159"/>
      <c r="AI294" s="152"/>
      <c r="AJ294" s="152"/>
      <c r="AK294" s="152"/>
      <c r="AL294" s="152"/>
      <c r="AM294" s="152"/>
      <c r="AN294" s="152"/>
      <c r="AO294" s="152"/>
      <c r="AP294" s="152">
        <v>1.325</v>
      </c>
      <c r="AQ294" s="152"/>
      <c r="AR294" s="160"/>
      <c r="AS294" s="160"/>
      <c r="AT294" s="160"/>
      <c r="AU294" s="161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51"/>
      <c r="BH294" s="160"/>
      <c r="BI294" s="160"/>
      <c r="BJ294" s="160"/>
      <c r="BK294" s="160"/>
      <c r="BL294" s="160"/>
      <c r="BM294" s="160"/>
      <c r="BN294" s="160"/>
      <c r="BO294" s="151"/>
      <c r="BP294" s="160"/>
      <c r="BQ294" s="160"/>
      <c r="BR294" s="160"/>
      <c r="BS294" s="152">
        <f t="shared" si="12"/>
        <v>646.96500000000003</v>
      </c>
      <c r="BT294" s="153">
        <v>1181.8599999999999</v>
      </c>
      <c r="BU294" s="153"/>
      <c r="BV294" s="153"/>
      <c r="BW294" s="153"/>
      <c r="BX294" s="153">
        <f t="shared" si="13"/>
        <v>1181.8599999999999</v>
      </c>
      <c r="BY294" s="153">
        <f t="shared" si="14"/>
        <v>35.375992782250904</v>
      </c>
      <c r="BZ294" s="154"/>
      <c r="CC294" s="118"/>
    </row>
    <row r="295" spans="1:81" ht="64.5" customHeight="1">
      <c r="A295" s="135" t="s">
        <v>44</v>
      </c>
      <c r="B295" s="6" t="s">
        <v>286</v>
      </c>
      <c r="C295" s="140" t="s">
        <v>311</v>
      </c>
      <c r="D295" s="136">
        <v>80028</v>
      </c>
      <c r="E295" s="127">
        <v>10338</v>
      </c>
      <c r="F295" s="150"/>
      <c r="G295" s="156"/>
      <c r="H295" s="156"/>
      <c r="I295" s="152">
        <v>798.94</v>
      </c>
      <c r="J295" s="152"/>
      <c r="K295" s="152">
        <v>294.32</v>
      </c>
      <c r="L295" s="152">
        <v>205.15</v>
      </c>
      <c r="M295" s="152">
        <v>112.3</v>
      </c>
      <c r="N295" s="151">
        <v>229.77</v>
      </c>
      <c r="O295" s="157"/>
      <c r="P295" s="152"/>
      <c r="Q295" s="152"/>
      <c r="R295" s="152">
        <v>29.745000000000001</v>
      </c>
      <c r="S295" s="152"/>
      <c r="T295" s="152">
        <v>26.16</v>
      </c>
      <c r="U295" s="152">
        <v>30.3</v>
      </c>
      <c r="V295" s="152">
        <v>37.74</v>
      </c>
      <c r="W295" s="152">
        <v>0.4</v>
      </c>
      <c r="X295" s="152"/>
      <c r="Y295" s="152"/>
      <c r="Z295" s="152"/>
      <c r="AA295" s="163"/>
      <c r="AB295" s="152">
        <v>12.9</v>
      </c>
      <c r="AC295" s="151">
        <v>163.38999999999999</v>
      </c>
      <c r="AD295" s="152"/>
      <c r="AE295" s="152"/>
      <c r="AF295" s="152"/>
      <c r="AG295" s="152">
        <v>249.55</v>
      </c>
      <c r="AH295" s="159"/>
      <c r="AI295" s="152">
        <v>3.44</v>
      </c>
      <c r="AJ295" s="152"/>
      <c r="AK295" s="152"/>
      <c r="AL295" s="152"/>
      <c r="AM295" s="152"/>
      <c r="AN295" s="152"/>
      <c r="AO295" s="152"/>
      <c r="AP295" s="152">
        <v>4.0350000000000001</v>
      </c>
      <c r="AQ295" s="152"/>
      <c r="AR295" s="152"/>
      <c r="AS295" s="152"/>
      <c r="AT295" s="152">
        <v>0.17</v>
      </c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1"/>
      <c r="BH295" s="152"/>
      <c r="BI295" s="152"/>
      <c r="BJ295" s="152"/>
      <c r="BK295" s="152"/>
      <c r="BL295" s="152"/>
      <c r="BM295" s="152"/>
      <c r="BN295" s="152"/>
      <c r="BO295" s="151"/>
      <c r="BP295" s="152"/>
      <c r="BQ295" s="152"/>
      <c r="BR295" s="152"/>
      <c r="BS295" s="152">
        <f t="shared" si="12"/>
        <v>2198.3100000000004</v>
      </c>
      <c r="BT295" s="153">
        <v>1589.84</v>
      </c>
      <c r="BU295" s="153"/>
      <c r="BV295" s="153"/>
      <c r="BW295" s="153"/>
      <c r="BX295" s="153">
        <f t="shared" si="13"/>
        <v>1589.84</v>
      </c>
      <c r="BY295" s="153">
        <f t="shared" si="14"/>
        <v>58.031228964006175</v>
      </c>
      <c r="BZ295" s="162"/>
      <c r="CA295" s="3"/>
      <c r="CC295" s="118"/>
    </row>
    <row r="296" spans="1:81" ht="66.75" customHeight="1">
      <c r="A296" s="135" t="s">
        <v>44</v>
      </c>
      <c r="B296" s="6" t="s">
        <v>286</v>
      </c>
      <c r="C296" s="139" t="s">
        <v>312</v>
      </c>
      <c r="D296" s="136">
        <v>80029</v>
      </c>
      <c r="E296" s="127">
        <v>5121</v>
      </c>
      <c r="F296" s="200" t="s">
        <v>554</v>
      </c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  <c r="BG296" s="201"/>
      <c r="BH296" s="201"/>
      <c r="BI296" s="201"/>
      <c r="BJ296" s="201"/>
      <c r="BK296" s="201"/>
      <c r="BL296" s="201"/>
      <c r="BM296" s="201"/>
      <c r="BN296" s="201"/>
      <c r="BO296" s="201"/>
      <c r="BP296" s="201"/>
      <c r="BQ296" s="201"/>
      <c r="BR296" s="201"/>
      <c r="BS296" s="152">
        <f t="shared" si="12"/>
        <v>0</v>
      </c>
      <c r="BT296" s="153">
        <v>595.98</v>
      </c>
      <c r="BU296" s="153"/>
      <c r="BV296" s="153"/>
      <c r="BW296" s="153"/>
      <c r="BX296" s="153">
        <f t="shared" si="13"/>
        <v>595.98</v>
      </c>
      <c r="BY296" s="153">
        <f t="shared" si="14"/>
        <v>0</v>
      </c>
      <c r="BZ296" s="154"/>
      <c r="CC296" s="118"/>
    </row>
    <row r="297" spans="1:81" ht="57" customHeight="1">
      <c r="A297" s="135" t="s">
        <v>44</v>
      </c>
      <c r="B297" s="6" t="s">
        <v>286</v>
      </c>
      <c r="C297" s="139" t="s">
        <v>313</v>
      </c>
      <c r="D297" s="136">
        <v>80030</v>
      </c>
      <c r="E297" s="127">
        <v>848</v>
      </c>
      <c r="F297" s="200" t="s">
        <v>554</v>
      </c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  <c r="BG297" s="201"/>
      <c r="BH297" s="201"/>
      <c r="BI297" s="201"/>
      <c r="BJ297" s="201"/>
      <c r="BK297" s="201"/>
      <c r="BL297" s="201"/>
      <c r="BM297" s="201"/>
      <c r="BN297" s="201"/>
      <c r="BO297" s="201"/>
      <c r="BP297" s="201"/>
      <c r="BQ297" s="201"/>
      <c r="BR297" s="201"/>
      <c r="BS297" s="152">
        <f t="shared" si="12"/>
        <v>0</v>
      </c>
      <c r="BT297" s="153">
        <v>288.06</v>
      </c>
      <c r="BU297" s="153"/>
      <c r="BV297" s="153"/>
      <c r="BW297" s="153"/>
      <c r="BX297" s="153">
        <f t="shared" si="13"/>
        <v>288.06</v>
      </c>
      <c r="BY297" s="153">
        <f t="shared" si="14"/>
        <v>0</v>
      </c>
      <c r="BZ297" s="154"/>
      <c r="CC297" s="118"/>
    </row>
    <row r="298" spans="1:81" ht="66" customHeight="1">
      <c r="A298" s="135" t="s">
        <v>44</v>
      </c>
      <c r="B298" s="6" t="s">
        <v>286</v>
      </c>
      <c r="C298" s="140" t="s">
        <v>314</v>
      </c>
      <c r="D298" s="136">
        <v>80031</v>
      </c>
      <c r="E298" s="127">
        <v>3339</v>
      </c>
      <c r="F298" s="150"/>
      <c r="G298" s="152"/>
      <c r="H298" s="152"/>
      <c r="I298" s="152">
        <v>297.12</v>
      </c>
      <c r="J298" s="152"/>
      <c r="K298" s="152"/>
      <c r="L298" s="152">
        <v>68.930000000000007</v>
      </c>
      <c r="M298" s="152">
        <v>53.02</v>
      </c>
      <c r="N298" s="152">
        <v>98.55</v>
      </c>
      <c r="O298" s="152"/>
      <c r="P298" s="152"/>
      <c r="Q298" s="152">
        <v>14.54</v>
      </c>
      <c r="R298" s="152">
        <v>13.57</v>
      </c>
      <c r="S298" s="152"/>
      <c r="T298" s="152">
        <v>8.2200000000000006</v>
      </c>
      <c r="U298" s="152">
        <v>1.78</v>
      </c>
      <c r="V298" s="152">
        <v>2.86</v>
      </c>
      <c r="W298" s="152"/>
      <c r="X298" s="152"/>
      <c r="Y298" s="152"/>
      <c r="Z298" s="152"/>
      <c r="AA298" s="152"/>
      <c r="AB298" s="152">
        <v>7.04</v>
      </c>
      <c r="AC298" s="151">
        <v>8.19</v>
      </c>
      <c r="AD298" s="152"/>
      <c r="AE298" s="152"/>
      <c r="AF298" s="152"/>
      <c r="AG298" s="152">
        <v>80.06</v>
      </c>
      <c r="AH298" s="152"/>
      <c r="AI298" s="152"/>
      <c r="AJ298" s="152"/>
      <c r="AK298" s="152"/>
      <c r="AL298" s="152"/>
      <c r="AM298" s="152"/>
      <c r="AN298" s="152"/>
      <c r="AO298" s="152"/>
      <c r="AP298" s="152">
        <v>1.96</v>
      </c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1"/>
      <c r="BH298" s="152"/>
      <c r="BI298" s="152"/>
      <c r="BJ298" s="152"/>
      <c r="BK298" s="152"/>
      <c r="BL298" s="152"/>
      <c r="BM298" s="152"/>
      <c r="BN298" s="152"/>
      <c r="BO298" s="151"/>
      <c r="BP298" s="152"/>
      <c r="BQ298" s="152"/>
      <c r="BR298" s="152"/>
      <c r="BS298" s="152">
        <f t="shared" si="12"/>
        <v>655.84000000000015</v>
      </c>
      <c r="BT298" s="153">
        <v>275.27999999999997</v>
      </c>
      <c r="BU298" s="153"/>
      <c r="BV298" s="153"/>
      <c r="BW298" s="153"/>
      <c r="BX298" s="153">
        <f t="shared" si="13"/>
        <v>275.27999999999997</v>
      </c>
      <c r="BY298" s="153">
        <f t="shared" si="14"/>
        <v>70.435604433370571</v>
      </c>
      <c r="BZ298" s="154"/>
      <c r="CC298" s="118"/>
    </row>
    <row r="299" spans="1:81" ht="74.25" customHeight="1">
      <c r="A299" s="135" t="s">
        <v>44</v>
      </c>
      <c r="B299" s="6" t="s">
        <v>286</v>
      </c>
      <c r="C299" s="139" t="s">
        <v>315</v>
      </c>
      <c r="D299" s="136">
        <v>80032</v>
      </c>
      <c r="E299" s="127">
        <v>1687</v>
      </c>
      <c r="F299" s="200" t="s">
        <v>554</v>
      </c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  <c r="BG299" s="201"/>
      <c r="BH299" s="201"/>
      <c r="BI299" s="201"/>
      <c r="BJ299" s="201"/>
      <c r="BK299" s="201"/>
      <c r="BL299" s="201"/>
      <c r="BM299" s="201"/>
      <c r="BN299" s="201"/>
      <c r="BO299" s="201"/>
      <c r="BP299" s="201"/>
      <c r="BQ299" s="201"/>
      <c r="BR299" s="201"/>
      <c r="BS299" s="152">
        <f t="shared" si="12"/>
        <v>0</v>
      </c>
      <c r="BT299" s="153">
        <v>248.74</v>
      </c>
      <c r="BU299" s="153"/>
      <c r="BV299" s="153"/>
      <c r="BW299" s="153"/>
      <c r="BX299" s="153">
        <f t="shared" si="13"/>
        <v>248.74</v>
      </c>
      <c r="BY299" s="153">
        <f t="shared" si="14"/>
        <v>0</v>
      </c>
      <c r="BZ299" s="154"/>
      <c r="CC299" s="118"/>
    </row>
    <row r="300" spans="1:81" ht="68.25" customHeight="1">
      <c r="A300" s="135" t="s">
        <v>44</v>
      </c>
      <c r="B300" s="6" t="s">
        <v>286</v>
      </c>
      <c r="C300" s="139" t="s">
        <v>316</v>
      </c>
      <c r="D300" s="136">
        <v>80033</v>
      </c>
      <c r="E300" s="127">
        <v>781</v>
      </c>
      <c r="F300" s="200" t="s">
        <v>554</v>
      </c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  <c r="BG300" s="201"/>
      <c r="BH300" s="201"/>
      <c r="BI300" s="201"/>
      <c r="BJ300" s="201"/>
      <c r="BK300" s="201"/>
      <c r="BL300" s="201"/>
      <c r="BM300" s="201"/>
      <c r="BN300" s="201"/>
      <c r="BO300" s="201"/>
      <c r="BP300" s="201"/>
      <c r="BQ300" s="201"/>
      <c r="BR300" s="201"/>
      <c r="BS300" s="152">
        <f t="shared" si="12"/>
        <v>0</v>
      </c>
      <c r="BT300" s="153">
        <v>233.26</v>
      </c>
      <c r="BU300" s="153"/>
      <c r="BV300" s="153"/>
      <c r="BW300" s="153"/>
      <c r="BX300" s="153">
        <f t="shared" si="13"/>
        <v>233.26</v>
      </c>
      <c r="BY300" s="153">
        <f t="shared" si="14"/>
        <v>0</v>
      </c>
      <c r="BZ300" s="154"/>
      <c r="CC300" s="118"/>
    </row>
    <row r="301" spans="1:81" ht="51.75" customHeight="1">
      <c r="A301" s="135" t="s">
        <v>44</v>
      </c>
      <c r="B301" s="6" t="s">
        <v>286</v>
      </c>
      <c r="C301" s="139" t="s">
        <v>317</v>
      </c>
      <c r="D301" s="136">
        <v>80034</v>
      </c>
      <c r="E301" s="127">
        <v>1022</v>
      </c>
      <c r="F301" s="200" t="s">
        <v>554</v>
      </c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  <c r="BG301" s="201"/>
      <c r="BH301" s="201"/>
      <c r="BI301" s="201"/>
      <c r="BJ301" s="201"/>
      <c r="BK301" s="201"/>
      <c r="BL301" s="201"/>
      <c r="BM301" s="201"/>
      <c r="BN301" s="201"/>
      <c r="BO301" s="201"/>
      <c r="BP301" s="201"/>
      <c r="BQ301" s="201"/>
      <c r="BR301" s="201"/>
      <c r="BS301" s="152">
        <f t="shared" si="12"/>
        <v>0</v>
      </c>
      <c r="BT301" s="153">
        <v>305.16000000000003</v>
      </c>
      <c r="BU301" s="153"/>
      <c r="BV301" s="153"/>
      <c r="BW301" s="153"/>
      <c r="BX301" s="153">
        <f t="shared" si="13"/>
        <v>305.16000000000003</v>
      </c>
      <c r="BY301" s="153">
        <f t="shared" si="14"/>
        <v>0</v>
      </c>
      <c r="BZ301" s="154"/>
      <c r="CC301" s="118"/>
    </row>
    <row r="302" spans="1:81" ht="59.25" customHeight="1">
      <c r="A302" s="135" t="s">
        <v>44</v>
      </c>
      <c r="B302" s="6" t="s">
        <v>286</v>
      </c>
      <c r="C302" s="140" t="s">
        <v>318</v>
      </c>
      <c r="D302" s="136">
        <v>80035</v>
      </c>
      <c r="E302" s="127">
        <v>1703</v>
      </c>
      <c r="F302" s="150"/>
      <c r="G302" s="156"/>
      <c r="H302" s="156"/>
      <c r="I302" s="152">
        <v>120.38</v>
      </c>
      <c r="J302" s="152"/>
      <c r="K302" s="152"/>
      <c r="L302" s="152">
        <v>24.84</v>
      </c>
      <c r="M302" s="152"/>
      <c r="N302" s="152">
        <v>29.47</v>
      </c>
      <c r="O302" s="158"/>
      <c r="P302" s="152"/>
      <c r="Q302" s="152"/>
      <c r="R302" s="157">
        <v>3.51</v>
      </c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1">
        <v>11.94</v>
      </c>
      <c r="AD302" s="152"/>
      <c r="AE302" s="152"/>
      <c r="AF302" s="152"/>
      <c r="AG302" s="152">
        <v>24.33</v>
      </c>
      <c r="AH302" s="159"/>
      <c r="AI302" s="152"/>
      <c r="AJ302" s="152"/>
      <c r="AK302" s="152"/>
      <c r="AL302" s="152"/>
      <c r="AM302" s="152"/>
      <c r="AN302" s="152"/>
      <c r="AO302" s="152"/>
      <c r="AP302" s="152">
        <v>1.2749999999999999</v>
      </c>
      <c r="AQ302" s="152"/>
      <c r="AR302" s="160"/>
      <c r="AS302" s="160"/>
      <c r="AT302" s="160"/>
      <c r="AU302" s="161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51"/>
      <c r="BH302" s="160"/>
      <c r="BI302" s="160"/>
      <c r="BJ302" s="160"/>
      <c r="BK302" s="160"/>
      <c r="BL302" s="160"/>
      <c r="BM302" s="160"/>
      <c r="BN302" s="160"/>
      <c r="BO302" s="151"/>
      <c r="BP302" s="160"/>
      <c r="BQ302" s="160"/>
      <c r="BR302" s="160"/>
      <c r="BS302" s="152">
        <f t="shared" si="12"/>
        <v>215.74499999999998</v>
      </c>
      <c r="BT302" s="153">
        <v>261.04000000000002</v>
      </c>
      <c r="BU302" s="153"/>
      <c r="BV302" s="153"/>
      <c r="BW302" s="153"/>
      <c r="BX302" s="153">
        <f t="shared" si="13"/>
        <v>261.04000000000002</v>
      </c>
      <c r="BY302" s="153">
        <f t="shared" si="14"/>
        <v>45.249955430644839</v>
      </c>
      <c r="BZ302" s="154"/>
      <c r="CC302" s="118"/>
    </row>
    <row r="303" spans="1:81" ht="59.25" customHeight="1">
      <c r="A303" s="135" t="s">
        <v>44</v>
      </c>
      <c r="B303" s="6" t="s">
        <v>286</v>
      </c>
      <c r="C303" s="139" t="s">
        <v>319</v>
      </c>
      <c r="D303" s="136">
        <v>80036</v>
      </c>
      <c r="E303" s="127">
        <v>2632</v>
      </c>
      <c r="F303" s="200" t="s">
        <v>554</v>
      </c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  <c r="BG303" s="201"/>
      <c r="BH303" s="201"/>
      <c r="BI303" s="201"/>
      <c r="BJ303" s="201"/>
      <c r="BK303" s="201"/>
      <c r="BL303" s="201"/>
      <c r="BM303" s="201"/>
      <c r="BN303" s="201"/>
      <c r="BO303" s="201"/>
      <c r="BP303" s="201"/>
      <c r="BQ303" s="201"/>
      <c r="BR303" s="201"/>
      <c r="BS303" s="152">
        <f t="shared" si="12"/>
        <v>0</v>
      </c>
      <c r="BT303" s="153">
        <v>740.24</v>
      </c>
      <c r="BU303" s="153"/>
      <c r="BV303" s="153"/>
      <c r="BW303" s="153"/>
      <c r="BX303" s="153">
        <f t="shared" si="13"/>
        <v>740.24</v>
      </c>
      <c r="BY303" s="153">
        <f t="shared" si="14"/>
        <v>0</v>
      </c>
      <c r="BZ303" s="154"/>
      <c r="CC303" s="118"/>
    </row>
    <row r="304" spans="1:81" ht="57" customHeight="1">
      <c r="A304" s="135" t="s">
        <v>44</v>
      </c>
      <c r="B304" s="6" t="s">
        <v>286</v>
      </c>
      <c r="C304" s="139" t="s">
        <v>320</v>
      </c>
      <c r="D304" s="136">
        <v>80037</v>
      </c>
      <c r="E304" s="127">
        <v>1862</v>
      </c>
      <c r="F304" s="200" t="s">
        <v>554</v>
      </c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  <c r="BG304" s="201"/>
      <c r="BH304" s="201"/>
      <c r="BI304" s="201"/>
      <c r="BJ304" s="201"/>
      <c r="BK304" s="201"/>
      <c r="BL304" s="201"/>
      <c r="BM304" s="201"/>
      <c r="BN304" s="201"/>
      <c r="BO304" s="201"/>
      <c r="BP304" s="201"/>
      <c r="BQ304" s="201"/>
      <c r="BR304" s="201"/>
      <c r="BS304" s="152">
        <f t="shared" si="12"/>
        <v>0</v>
      </c>
      <c r="BT304" s="153">
        <v>419.32</v>
      </c>
      <c r="BU304" s="153"/>
      <c r="BV304" s="153"/>
      <c r="BW304" s="153"/>
      <c r="BX304" s="153">
        <f t="shared" si="13"/>
        <v>419.32</v>
      </c>
      <c r="BY304" s="153">
        <f t="shared" si="14"/>
        <v>0</v>
      </c>
      <c r="BZ304" s="154"/>
      <c r="CC304" s="118"/>
    </row>
    <row r="305" spans="1:81" ht="60.75" customHeight="1">
      <c r="A305" s="135" t="s">
        <v>44</v>
      </c>
      <c r="B305" s="6" t="s">
        <v>286</v>
      </c>
      <c r="C305" s="139" t="s">
        <v>321</v>
      </c>
      <c r="D305" s="136">
        <v>80038</v>
      </c>
      <c r="E305" s="127">
        <v>19970</v>
      </c>
      <c r="F305" s="200" t="s">
        <v>554</v>
      </c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152">
        <f t="shared" si="12"/>
        <v>0</v>
      </c>
      <c r="BT305" s="153">
        <v>8150.8</v>
      </c>
      <c r="BU305" s="153"/>
      <c r="BV305" s="153"/>
      <c r="BW305" s="153"/>
      <c r="BX305" s="153">
        <f t="shared" si="13"/>
        <v>8150.8</v>
      </c>
      <c r="BY305" s="153">
        <f t="shared" si="14"/>
        <v>0</v>
      </c>
      <c r="BZ305" s="165"/>
      <c r="CC305" s="118"/>
    </row>
    <row r="306" spans="1:81" ht="57.75" customHeight="1">
      <c r="A306" s="135" t="s">
        <v>44</v>
      </c>
      <c r="B306" s="6" t="s">
        <v>286</v>
      </c>
      <c r="C306" s="140" t="s">
        <v>322</v>
      </c>
      <c r="D306" s="136">
        <v>80039</v>
      </c>
      <c r="E306" s="127">
        <v>7164</v>
      </c>
      <c r="F306" s="150"/>
      <c r="G306" s="156"/>
      <c r="H306" s="156"/>
      <c r="I306" s="152"/>
      <c r="J306" s="152"/>
      <c r="K306" s="152">
        <v>23.39</v>
      </c>
      <c r="L306" s="152">
        <v>24.64</v>
      </c>
      <c r="M306" s="152">
        <v>77.7</v>
      </c>
      <c r="N306" s="151">
        <v>61.06</v>
      </c>
      <c r="O306" s="157">
        <v>0.3</v>
      </c>
      <c r="P306" s="152"/>
      <c r="Q306" s="152"/>
      <c r="R306" s="157">
        <v>10.69</v>
      </c>
      <c r="S306" s="152"/>
      <c r="T306" s="152"/>
      <c r="U306" s="152">
        <v>5.78</v>
      </c>
      <c r="V306" s="152">
        <v>7.58</v>
      </c>
      <c r="W306" s="152"/>
      <c r="X306" s="152"/>
      <c r="Y306" s="152"/>
      <c r="Z306" s="152"/>
      <c r="AA306" s="152"/>
      <c r="AB306" s="152"/>
      <c r="AC306" s="151">
        <v>96.54</v>
      </c>
      <c r="AD306" s="152"/>
      <c r="AE306" s="152"/>
      <c r="AF306" s="152"/>
      <c r="AG306" s="152">
        <v>17.3</v>
      </c>
      <c r="AH306" s="159"/>
      <c r="AI306" s="152"/>
      <c r="AJ306" s="152"/>
      <c r="AK306" s="152"/>
      <c r="AL306" s="152"/>
      <c r="AM306" s="152"/>
      <c r="AN306" s="152"/>
      <c r="AO306" s="152"/>
      <c r="AP306" s="152">
        <v>1.776</v>
      </c>
      <c r="AQ306" s="152"/>
      <c r="AR306" s="160"/>
      <c r="AS306" s="160"/>
      <c r="AT306" s="160"/>
      <c r="AU306" s="164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4"/>
      <c r="BG306" s="151"/>
      <c r="BH306" s="160"/>
      <c r="BI306" s="160"/>
      <c r="BJ306" s="160"/>
      <c r="BK306" s="160"/>
      <c r="BL306" s="160"/>
      <c r="BM306" s="160"/>
      <c r="BN306" s="160"/>
      <c r="BO306" s="151"/>
      <c r="BP306" s="160"/>
      <c r="BQ306" s="160"/>
      <c r="BR306" s="160"/>
      <c r="BS306" s="152">
        <f t="shared" si="12"/>
        <v>326.75600000000009</v>
      </c>
      <c r="BT306" s="153">
        <v>2369.65</v>
      </c>
      <c r="BU306" s="153"/>
      <c r="BV306" s="153"/>
      <c r="BW306" s="153"/>
      <c r="BX306" s="153">
        <f t="shared" si="13"/>
        <v>2369.65</v>
      </c>
      <c r="BY306" s="153">
        <f t="shared" si="14"/>
        <v>12.11820475106494</v>
      </c>
      <c r="BZ306" s="154"/>
      <c r="CA306" s="110"/>
      <c r="CB306" s="110"/>
      <c r="CC306" s="118"/>
    </row>
    <row r="307" spans="1:81" ht="60" customHeight="1">
      <c r="A307" s="135" t="s">
        <v>44</v>
      </c>
      <c r="B307" s="6" t="s">
        <v>286</v>
      </c>
      <c r="C307" s="139" t="s">
        <v>323</v>
      </c>
      <c r="D307" s="136">
        <v>80040</v>
      </c>
      <c r="E307" s="127">
        <v>3136</v>
      </c>
      <c r="F307" s="200" t="s">
        <v>554</v>
      </c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  <c r="BG307" s="201"/>
      <c r="BH307" s="201"/>
      <c r="BI307" s="201"/>
      <c r="BJ307" s="201"/>
      <c r="BK307" s="201"/>
      <c r="BL307" s="201"/>
      <c r="BM307" s="201"/>
      <c r="BN307" s="201"/>
      <c r="BO307" s="201"/>
      <c r="BP307" s="201"/>
      <c r="BQ307" s="201"/>
      <c r="BR307" s="201"/>
      <c r="BS307" s="152">
        <f t="shared" si="12"/>
        <v>0</v>
      </c>
      <c r="BT307" s="153">
        <v>1043.95</v>
      </c>
      <c r="BU307" s="153"/>
      <c r="BV307" s="153"/>
      <c r="BW307" s="153"/>
      <c r="BX307" s="153">
        <f t="shared" si="13"/>
        <v>1043.95</v>
      </c>
      <c r="BY307" s="153">
        <f t="shared" si="14"/>
        <v>0</v>
      </c>
      <c r="BZ307" s="154"/>
      <c r="CC307" s="118"/>
    </row>
    <row r="308" spans="1:81" ht="58.5" customHeight="1">
      <c r="A308" s="135" t="s">
        <v>44</v>
      </c>
      <c r="B308" s="6" t="s">
        <v>286</v>
      </c>
      <c r="C308" s="140" t="s">
        <v>457</v>
      </c>
      <c r="D308" s="136">
        <v>80041</v>
      </c>
      <c r="E308" s="127">
        <v>408</v>
      </c>
      <c r="F308" s="150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>
        <v>1.32</v>
      </c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1">
        <v>0.51</v>
      </c>
      <c r="AD308" s="152"/>
      <c r="AE308" s="152"/>
      <c r="AF308" s="152"/>
      <c r="AG308" s="152"/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>
        <v>0.2</v>
      </c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1"/>
      <c r="BH308" s="152"/>
      <c r="BI308" s="152"/>
      <c r="BJ308" s="152"/>
      <c r="BK308" s="152"/>
      <c r="BL308" s="152"/>
      <c r="BM308" s="152"/>
      <c r="BN308" s="152"/>
      <c r="BO308" s="151"/>
      <c r="BP308" s="152"/>
      <c r="BQ308" s="152"/>
      <c r="BR308" s="152"/>
      <c r="BS308" s="152">
        <f t="shared" si="12"/>
        <v>2.0300000000000002</v>
      </c>
      <c r="BT308" s="152">
        <v>150.69</v>
      </c>
      <c r="BU308" s="153"/>
      <c r="BV308" s="153"/>
      <c r="BW308" s="153"/>
      <c r="BX308" s="153">
        <f t="shared" si="13"/>
        <v>150.69</v>
      </c>
      <c r="BY308" s="153">
        <f t="shared" si="14"/>
        <v>1.3292299633315874</v>
      </c>
      <c r="BZ308" s="154"/>
      <c r="CC308" s="118"/>
    </row>
    <row r="309" spans="1:81" ht="68.25" customHeight="1">
      <c r="A309" s="135" t="s">
        <v>44</v>
      </c>
      <c r="B309" s="6" t="s">
        <v>286</v>
      </c>
      <c r="C309" s="139" t="s">
        <v>324</v>
      </c>
      <c r="D309" s="136">
        <v>80042</v>
      </c>
      <c r="E309" s="127">
        <v>5143</v>
      </c>
      <c r="F309" s="200" t="s">
        <v>554</v>
      </c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  <c r="BG309" s="201"/>
      <c r="BH309" s="201"/>
      <c r="BI309" s="201"/>
      <c r="BJ309" s="201"/>
      <c r="BK309" s="201"/>
      <c r="BL309" s="201"/>
      <c r="BM309" s="201"/>
      <c r="BN309" s="201"/>
      <c r="BO309" s="201"/>
      <c r="BP309" s="201"/>
      <c r="BQ309" s="201"/>
      <c r="BR309" s="201"/>
      <c r="BS309" s="152">
        <f t="shared" si="12"/>
        <v>0</v>
      </c>
      <c r="BT309" s="153">
        <v>2096.1</v>
      </c>
      <c r="BU309" s="153"/>
      <c r="BV309" s="153"/>
      <c r="BW309" s="153"/>
      <c r="BX309" s="153">
        <f t="shared" si="13"/>
        <v>2096.1</v>
      </c>
      <c r="BY309" s="153">
        <f t="shared" si="14"/>
        <v>0</v>
      </c>
      <c r="BZ309" s="154"/>
      <c r="CC309" s="118"/>
    </row>
    <row r="310" spans="1:81" ht="54" customHeight="1">
      <c r="A310" s="135" t="s">
        <v>44</v>
      </c>
      <c r="B310" s="6" t="s">
        <v>286</v>
      </c>
      <c r="C310" s="140" t="s">
        <v>325</v>
      </c>
      <c r="D310" s="136">
        <v>80043</v>
      </c>
      <c r="E310" s="127">
        <v>12467</v>
      </c>
      <c r="F310" s="150"/>
      <c r="G310" s="152"/>
      <c r="H310" s="152"/>
      <c r="I310" s="152"/>
      <c r="J310" s="152"/>
      <c r="K310" s="152">
        <v>4.24</v>
      </c>
      <c r="L310" s="152">
        <v>60.204000000000001</v>
      </c>
      <c r="M310" s="152">
        <v>51.47</v>
      </c>
      <c r="N310" s="152">
        <v>30.9</v>
      </c>
      <c r="O310" s="152">
        <v>1.58</v>
      </c>
      <c r="P310" s="152"/>
      <c r="Q310" s="152"/>
      <c r="R310" s="152">
        <v>6.23</v>
      </c>
      <c r="S310" s="152"/>
      <c r="T310" s="152"/>
      <c r="U310" s="152"/>
      <c r="V310" s="152"/>
      <c r="W310" s="152"/>
      <c r="X310" s="152">
        <v>1.66</v>
      </c>
      <c r="Y310" s="152"/>
      <c r="Z310" s="152"/>
      <c r="AA310" s="152"/>
      <c r="AB310" s="152"/>
      <c r="AC310" s="151">
        <v>37.534999999999997</v>
      </c>
      <c r="AD310" s="152"/>
      <c r="AE310" s="152"/>
      <c r="AF310" s="152"/>
      <c r="AG310" s="152">
        <v>13.69</v>
      </c>
      <c r="AH310" s="152"/>
      <c r="AI310" s="152"/>
      <c r="AJ310" s="152"/>
      <c r="AK310" s="152"/>
      <c r="AL310" s="152"/>
      <c r="AM310" s="152"/>
      <c r="AN310" s="152"/>
      <c r="AO310" s="152"/>
      <c r="AP310" s="152">
        <v>1.44</v>
      </c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1"/>
      <c r="BH310" s="152"/>
      <c r="BI310" s="152"/>
      <c r="BJ310" s="152"/>
      <c r="BK310" s="152"/>
      <c r="BL310" s="152"/>
      <c r="BM310" s="152"/>
      <c r="BN310" s="152"/>
      <c r="BO310" s="151"/>
      <c r="BP310" s="152"/>
      <c r="BQ310" s="152"/>
      <c r="BR310" s="152"/>
      <c r="BS310" s="152">
        <f t="shared" si="12"/>
        <v>208.94899999999998</v>
      </c>
      <c r="BT310" s="153">
        <v>5998.78</v>
      </c>
      <c r="BU310" s="153">
        <v>30.28</v>
      </c>
      <c r="BV310" s="153"/>
      <c r="BW310" s="153"/>
      <c r="BX310" s="153">
        <f t="shared" si="13"/>
        <v>6029.0599999999995</v>
      </c>
      <c r="BY310" s="153">
        <f t="shared" si="14"/>
        <v>3.3496104285838642</v>
      </c>
      <c r="BZ310" s="162"/>
      <c r="CC310" s="118"/>
    </row>
    <row r="311" spans="1:81" ht="57" customHeight="1">
      <c r="A311" s="135" t="s">
        <v>44</v>
      </c>
      <c r="B311" s="6" t="s">
        <v>286</v>
      </c>
      <c r="C311" s="140" t="s">
        <v>326</v>
      </c>
      <c r="D311" s="136">
        <v>80044</v>
      </c>
      <c r="E311" s="127">
        <v>2781</v>
      </c>
      <c r="F311" s="150"/>
      <c r="G311" s="152"/>
      <c r="H311" s="152"/>
      <c r="I311" s="152"/>
      <c r="J311" s="152"/>
      <c r="K311" s="152"/>
      <c r="L311" s="152">
        <v>3.76</v>
      </c>
      <c r="M311" s="152"/>
      <c r="N311" s="152">
        <v>10.039999999999999</v>
      </c>
      <c r="O311" s="152"/>
      <c r="P311" s="152"/>
      <c r="Q311" s="152"/>
      <c r="R311" s="152">
        <v>2.4</v>
      </c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1">
        <v>34.840000000000003</v>
      </c>
      <c r="AD311" s="152"/>
      <c r="AE311" s="152"/>
      <c r="AF311" s="152"/>
      <c r="AG311" s="152">
        <v>2.14</v>
      </c>
      <c r="AH311" s="152"/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1"/>
      <c r="BH311" s="152"/>
      <c r="BI311" s="152"/>
      <c r="BJ311" s="152"/>
      <c r="BK311" s="152"/>
      <c r="BL311" s="152"/>
      <c r="BM311" s="152"/>
      <c r="BN311" s="152"/>
      <c r="BO311" s="151"/>
      <c r="BP311" s="152"/>
      <c r="BQ311" s="152"/>
      <c r="BR311" s="152"/>
      <c r="BS311" s="152">
        <f t="shared" si="12"/>
        <v>53.180000000000007</v>
      </c>
      <c r="BT311" s="153">
        <v>749.56</v>
      </c>
      <c r="BU311" s="153"/>
      <c r="BV311" s="153"/>
      <c r="BW311" s="153"/>
      <c r="BX311" s="153">
        <f t="shared" si="13"/>
        <v>749.56</v>
      </c>
      <c r="BY311" s="153">
        <f t="shared" si="14"/>
        <v>6.6248100256621072</v>
      </c>
      <c r="BZ311" s="154"/>
      <c r="CC311" s="118"/>
    </row>
    <row r="312" spans="1:81" ht="81" customHeight="1">
      <c r="A312" s="135" t="s">
        <v>44</v>
      </c>
      <c r="B312" s="6" t="s">
        <v>286</v>
      </c>
      <c r="C312" s="139" t="s">
        <v>456</v>
      </c>
      <c r="D312" s="136">
        <v>80045</v>
      </c>
      <c r="E312" s="127">
        <v>6639</v>
      </c>
      <c r="F312" s="200" t="s">
        <v>554</v>
      </c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  <c r="BG312" s="201"/>
      <c r="BH312" s="201"/>
      <c r="BI312" s="201"/>
      <c r="BJ312" s="201"/>
      <c r="BK312" s="201"/>
      <c r="BL312" s="201"/>
      <c r="BM312" s="201"/>
      <c r="BN312" s="201"/>
      <c r="BO312" s="201"/>
      <c r="BP312" s="201"/>
      <c r="BQ312" s="201"/>
      <c r="BR312" s="201"/>
      <c r="BS312" s="152">
        <f t="shared" si="12"/>
        <v>0</v>
      </c>
      <c r="BT312" s="153">
        <v>3261.09</v>
      </c>
      <c r="BU312" s="153"/>
      <c r="BV312" s="153"/>
      <c r="BW312" s="153"/>
      <c r="BX312" s="153">
        <f t="shared" si="13"/>
        <v>3261.09</v>
      </c>
      <c r="BY312" s="153">
        <f t="shared" si="14"/>
        <v>0</v>
      </c>
      <c r="BZ312" s="154"/>
      <c r="CC312" s="118"/>
    </row>
    <row r="313" spans="1:81" ht="55.5" customHeight="1">
      <c r="A313" s="135" t="s">
        <v>44</v>
      </c>
      <c r="B313" s="6" t="s">
        <v>286</v>
      </c>
      <c r="C313" s="140" t="s">
        <v>327</v>
      </c>
      <c r="D313" s="136">
        <v>80046</v>
      </c>
      <c r="E313" s="127">
        <v>1507</v>
      </c>
      <c r="F313" s="150"/>
      <c r="G313" s="152"/>
      <c r="H313" s="152"/>
      <c r="I313" s="152">
        <v>76.400000000000006</v>
      </c>
      <c r="J313" s="152"/>
      <c r="K313" s="152"/>
      <c r="L313" s="152">
        <v>30.38</v>
      </c>
      <c r="M313" s="152"/>
      <c r="N313" s="152"/>
      <c r="O313" s="152">
        <v>5.5</v>
      </c>
      <c r="P313" s="152"/>
      <c r="Q313" s="152"/>
      <c r="R313" s="152">
        <v>3.06</v>
      </c>
      <c r="S313" s="152"/>
      <c r="T313" s="152"/>
      <c r="U313" s="152"/>
      <c r="V313" s="152"/>
      <c r="W313" s="152"/>
      <c r="X313" s="152"/>
      <c r="Y313" s="152"/>
      <c r="Z313" s="152">
        <v>30.74</v>
      </c>
      <c r="AA313" s="152"/>
      <c r="AB313" s="152"/>
      <c r="AC313" s="151">
        <v>27.16</v>
      </c>
      <c r="AD313" s="152"/>
      <c r="AE313" s="152"/>
      <c r="AF313" s="152"/>
      <c r="AG313" s="152">
        <v>25.1</v>
      </c>
      <c r="AH313" s="152"/>
      <c r="AI313" s="152"/>
      <c r="AJ313" s="152"/>
      <c r="AK313" s="152"/>
      <c r="AL313" s="152"/>
      <c r="AM313" s="152"/>
      <c r="AN313" s="152"/>
      <c r="AO313" s="152"/>
      <c r="AP313" s="152">
        <v>0.3</v>
      </c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1"/>
      <c r="BH313" s="152"/>
      <c r="BI313" s="152"/>
      <c r="BJ313" s="152"/>
      <c r="BK313" s="152"/>
      <c r="BL313" s="152"/>
      <c r="BM313" s="152"/>
      <c r="BN313" s="152"/>
      <c r="BO313" s="151"/>
      <c r="BP313" s="152"/>
      <c r="BQ313" s="152"/>
      <c r="BR313" s="152"/>
      <c r="BS313" s="152">
        <f t="shared" si="12"/>
        <v>198.64000000000001</v>
      </c>
      <c r="BT313" s="153">
        <v>133.94</v>
      </c>
      <c r="BU313" s="153"/>
      <c r="BV313" s="153"/>
      <c r="BW313" s="153"/>
      <c r="BX313" s="153">
        <f t="shared" si="13"/>
        <v>133.94</v>
      </c>
      <c r="BY313" s="153">
        <f t="shared" si="14"/>
        <v>59.726982981538278</v>
      </c>
      <c r="BZ313" s="154"/>
      <c r="CA313" s="118"/>
      <c r="CC313" s="118"/>
    </row>
    <row r="314" spans="1:81" ht="52.5" customHeight="1">
      <c r="A314" s="135" t="s">
        <v>44</v>
      </c>
      <c r="B314" s="6" t="s">
        <v>286</v>
      </c>
      <c r="C314" s="139" t="s">
        <v>328</v>
      </c>
      <c r="D314" s="136">
        <v>80047</v>
      </c>
      <c r="E314" s="127">
        <v>528</v>
      </c>
      <c r="F314" s="200" t="s">
        <v>554</v>
      </c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  <c r="BG314" s="201"/>
      <c r="BH314" s="201"/>
      <c r="BI314" s="201"/>
      <c r="BJ314" s="201"/>
      <c r="BK314" s="201"/>
      <c r="BL314" s="201"/>
      <c r="BM314" s="201"/>
      <c r="BN314" s="201"/>
      <c r="BO314" s="201"/>
      <c r="BP314" s="201"/>
      <c r="BQ314" s="201"/>
      <c r="BR314" s="201"/>
      <c r="BS314" s="152">
        <f t="shared" si="12"/>
        <v>0</v>
      </c>
      <c r="BT314" s="153">
        <v>114.34</v>
      </c>
      <c r="BU314" s="153"/>
      <c r="BV314" s="153"/>
      <c r="BW314" s="153"/>
      <c r="BX314" s="153">
        <f t="shared" si="13"/>
        <v>114.34</v>
      </c>
      <c r="BY314" s="153">
        <f t="shared" si="14"/>
        <v>0</v>
      </c>
      <c r="BZ314" s="154"/>
      <c r="CC314" s="118"/>
    </row>
    <row r="315" spans="1:81" ht="66.75" customHeight="1">
      <c r="A315" s="135" t="s">
        <v>44</v>
      </c>
      <c r="B315" s="6" t="s">
        <v>286</v>
      </c>
      <c r="C315" s="140" t="s">
        <v>329</v>
      </c>
      <c r="D315" s="136">
        <v>80048</v>
      </c>
      <c r="E315" s="127">
        <v>922</v>
      </c>
      <c r="F315" s="150"/>
      <c r="G315" s="152"/>
      <c r="H315" s="152"/>
      <c r="I315" s="152">
        <v>51.72</v>
      </c>
      <c r="J315" s="152"/>
      <c r="K315" s="152"/>
      <c r="L315" s="152">
        <v>10.1</v>
      </c>
      <c r="M315" s="152">
        <v>0.3</v>
      </c>
      <c r="N315" s="152">
        <v>13.27</v>
      </c>
      <c r="O315" s="152"/>
      <c r="P315" s="152"/>
      <c r="Q315" s="152"/>
      <c r="R315" s="152">
        <v>2.27</v>
      </c>
      <c r="S315" s="152"/>
      <c r="T315" s="152">
        <v>3.48</v>
      </c>
      <c r="U315" s="152"/>
      <c r="V315" s="152"/>
      <c r="W315" s="152"/>
      <c r="X315" s="152"/>
      <c r="Y315" s="152"/>
      <c r="Z315" s="152"/>
      <c r="AA315" s="152"/>
      <c r="AB315" s="152"/>
      <c r="AC315" s="151"/>
      <c r="AD315" s="152"/>
      <c r="AE315" s="152"/>
      <c r="AF315" s="152"/>
      <c r="AG315" s="152">
        <v>8.4</v>
      </c>
      <c r="AH315" s="152"/>
      <c r="AI315" s="152"/>
      <c r="AJ315" s="152"/>
      <c r="AK315" s="152"/>
      <c r="AL315" s="152"/>
      <c r="AM315" s="152"/>
      <c r="AN315" s="152"/>
      <c r="AO315" s="152"/>
      <c r="AP315" s="152">
        <v>0.31</v>
      </c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1"/>
      <c r="BH315" s="152"/>
      <c r="BI315" s="152"/>
      <c r="BJ315" s="152"/>
      <c r="BK315" s="152"/>
      <c r="BL315" s="152"/>
      <c r="BM315" s="152"/>
      <c r="BN315" s="152"/>
      <c r="BO315" s="151"/>
      <c r="BP315" s="152"/>
      <c r="BQ315" s="152"/>
      <c r="BR315" s="152"/>
      <c r="BS315" s="152">
        <f t="shared" si="12"/>
        <v>89.850000000000009</v>
      </c>
      <c r="BT315" s="153">
        <v>125.86</v>
      </c>
      <c r="BU315" s="153"/>
      <c r="BV315" s="153"/>
      <c r="BW315" s="153"/>
      <c r="BX315" s="153">
        <f t="shared" si="13"/>
        <v>125.86</v>
      </c>
      <c r="BY315" s="153">
        <f t="shared" si="14"/>
        <v>41.65314542673034</v>
      </c>
      <c r="BZ315" s="154"/>
      <c r="CC315" s="118"/>
    </row>
    <row r="316" spans="1:81" ht="67.5" customHeight="1">
      <c r="A316" s="135" t="s">
        <v>44</v>
      </c>
      <c r="B316" s="6" t="s">
        <v>286</v>
      </c>
      <c r="C316" s="140" t="s">
        <v>330</v>
      </c>
      <c r="D316" s="136">
        <v>80049</v>
      </c>
      <c r="E316" s="127">
        <v>5057</v>
      </c>
      <c r="F316" s="150"/>
      <c r="G316" s="156"/>
      <c r="H316" s="156"/>
      <c r="I316" s="152">
        <v>33.24</v>
      </c>
      <c r="J316" s="152"/>
      <c r="K316" s="152"/>
      <c r="L316" s="152">
        <v>49.71</v>
      </c>
      <c r="M316" s="152">
        <v>98.83</v>
      </c>
      <c r="N316" s="151">
        <v>69.36</v>
      </c>
      <c r="O316" s="152">
        <v>93.66</v>
      </c>
      <c r="P316" s="152"/>
      <c r="Q316" s="152"/>
      <c r="R316" s="157">
        <v>7.73</v>
      </c>
      <c r="S316" s="152"/>
      <c r="T316" s="152">
        <v>10.42</v>
      </c>
      <c r="U316" s="152">
        <v>8.3000000000000007</v>
      </c>
      <c r="V316" s="152">
        <v>7.87</v>
      </c>
      <c r="W316" s="152"/>
      <c r="X316" s="152"/>
      <c r="Y316" s="152"/>
      <c r="Z316" s="152"/>
      <c r="AA316" s="152"/>
      <c r="AB316" s="152"/>
      <c r="AC316" s="151">
        <v>22.1</v>
      </c>
      <c r="AD316" s="152"/>
      <c r="AE316" s="152"/>
      <c r="AF316" s="152"/>
      <c r="AG316" s="152"/>
      <c r="AH316" s="159"/>
      <c r="AI316" s="152"/>
      <c r="AJ316" s="152"/>
      <c r="AK316" s="152"/>
      <c r="AL316" s="152"/>
      <c r="AM316" s="152"/>
      <c r="AN316" s="152"/>
      <c r="AO316" s="152"/>
      <c r="AP316" s="152">
        <v>2.827</v>
      </c>
      <c r="AQ316" s="152"/>
      <c r="AR316" s="160"/>
      <c r="AS316" s="160"/>
      <c r="AT316" s="160"/>
      <c r="AU316" s="161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51"/>
      <c r="BH316" s="160"/>
      <c r="BI316" s="160"/>
      <c r="BJ316" s="160"/>
      <c r="BK316" s="160"/>
      <c r="BL316" s="160"/>
      <c r="BM316" s="160"/>
      <c r="BN316" s="160"/>
      <c r="BO316" s="151"/>
      <c r="BP316" s="160"/>
      <c r="BQ316" s="160"/>
      <c r="BR316" s="160"/>
      <c r="BS316" s="152">
        <f t="shared" si="12"/>
        <v>404.04700000000003</v>
      </c>
      <c r="BT316" s="153">
        <v>1370.06</v>
      </c>
      <c r="BU316" s="153"/>
      <c r="BV316" s="153"/>
      <c r="BW316" s="153"/>
      <c r="BX316" s="153">
        <f t="shared" si="13"/>
        <v>1370.06</v>
      </c>
      <c r="BY316" s="153">
        <f t="shared" si="14"/>
        <v>22.774669171588862</v>
      </c>
      <c r="BZ316" s="154"/>
      <c r="CC316" s="118"/>
    </row>
    <row r="317" spans="1:81" ht="69" customHeight="1">
      <c r="A317" s="135" t="s">
        <v>44</v>
      </c>
      <c r="B317" s="6" t="s">
        <v>286</v>
      </c>
      <c r="C317" s="139" t="s">
        <v>427</v>
      </c>
      <c r="D317" s="136">
        <v>80050</v>
      </c>
      <c r="E317" s="127">
        <v>11260</v>
      </c>
      <c r="F317" s="200" t="s">
        <v>554</v>
      </c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  <c r="BG317" s="201"/>
      <c r="BH317" s="201"/>
      <c r="BI317" s="201"/>
      <c r="BJ317" s="201"/>
      <c r="BK317" s="201"/>
      <c r="BL317" s="201"/>
      <c r="BM317" s="201"/>
      <c r="BN317" s="201"/>
      <c r="BO317" s="201"/>
      <c r="BP317" s="201"/>
      <c r="BQ317" s="201"/>
      <c r="BR317" s="201"/>
      <c r="BS317" s="152">
        <f t="shared" si="12"/>
        <v>0</v>
      </c>
      <c r="BT317" s="153">
        <v>5334.92</v>
      </c>
      <c r="BU317" s="153"/>
      <c r="BV317" s="153"/>
      <c r="BW317" s="153"/>
      <c r="BX317" s="153">
        <f t="shared" si="13"/>
        <v>5334.92</v>
      </c>
      <c r="BY317" s="153">
        <f t="shared" si="14"/>
        <v>0</v>
      </c>
      <c r="BZ317" s="154"/>
      <c r="CA317" s="118"/>
      <c r="CC317" s="118"/>
    </row>
    <row r="318" spans="1:81" ht="61.5" customHeight="1">
      <c r="A318" s="135" t="s">
        <v>44</v>
      </c>
      <c r="B318" s="6" t="s">
        <v>286</v>
      </c>
      <c r="C318" s="140" t="s">
        <v>331</v>
      </c>
      <c r="D318" s="136">
        <v>80051</v>
      </c>
      <c r="E318" s="127">
        <v>2539</v>
      </c>
      <c r="F318" s="150"/>
      <c r="G318" s="156"/>
      <c r="H318" s="156"/>
      <c r="I318" s="152"/>
      <c r="J318" s="152"/>
      <c r="K318" s="152"/>
      <c r="L318" s="152">
        <v>15.26</v>
      </c>
      <c r="M318" s="152"/>
      <c r="N318" s="155">
        <v>28.66</v>
      </c>
      <c r="O318" s="157"/>
      <c r="P318" s="152"/>
      <c r="Q318" s="152"/>
      <c r="R318" s="158"/>
      <c r="S318" s="152"/>
      <c r="T318" s="152">
        <v>0.83</v>
      </c>
      <c r="U318" s="152"/>
      <c r="V318" s="152"/>
      <c r="W318" s="152"/>
      <c r="X318" s="152"/>
      <c r="Y318" s="152"/>
      <c r="Z318" s="152"/>
      <c r="AA318" s="152"/>
      <c r="AB318" s="152"/>
      <c r="AC318" s="151">
        <v>18.989999999999998</v>
      </c>
      <c r="AD318" s="152"/>
      <c r="AE318" s="152"/>
      <c r="AF318" s="152"/>
      <c r="AG318" s="152">
        <v>13.91</v>
      </c>
      <c r="AH318" s="159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60"/>
      <c r="AS318" s="160"/>
      <c r="AT318" s="160"/>
      <c r="AU318" s="161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51"/>
      <c r="BH318" s="160"/>
      <c r="BI318" s="160"/>
      <c r="BJ318" s="160"/>
      <c r="BK318" s="160"/>
      <c r="BL318" s="160"/>
      <c r="BM318" s="160"/>
      <c r="BN318" s="160"/>
      <c r="BO318" s="151"/>
      <c r="BP318" s="160"/>
      <c r="BQ318" s="160"/>
      <c r="BR318" s="160"/>
      <c r="BS318" s="152">
        <f t="shared" si="12"/>
        <v>77.649999999999991</v>
      </c>
      <c r="BT318" s="153">
        <v>583.6</v>
      </c>
      <c r="BU318" s="153"/>
      <c r="BV318" s="153"/>
      <c r="BW318" s="153"/>
      <c r="BX318" s="153">
        <f t="shared" si="13"/>
        <v>583.6</v>
      </c>
      <c r="BY318" s="153">
        <f t="shared" si="14"/>
        <v>11.742911153119092</v>
      </c>
      <c r="BZ318" s="154"/>
      <c r="CC318" s="118"/>
    </row>
    <row r="319" spans="1:81" ht="81" customHeight="1">
      <c r="A319" s="135" t="s">
        <v>44</v>
      </c>
      <c r="B319" s="6" t="s">
        <v>286</v>
      </c>
      <c r="C319" s="140" t="s">
        <v>332</v>
      </c>
      <c r="D319" s="136">
        <v>80052</v>
      </c>
      <c r="E319" s="127">
        <v>3441</v>
      </c>
      <c r="F319" s="150"/>
      <c r="G319" s="152"/>
      <c r="H319" s="152"/>
      <c r="I319" s="152"/>
      <c r="J319" s="152"/>
      <c r="K319" s="152"/>
      <c r="L319" s="152">
        <v>6.1</v>
      </c>
      <c r="M319" s="152">
        <v>29.84</v>
      </c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1">
        <v>48.82</v>
      </c>
      <c r="AD319" s="152"/>
      <c r="AE319" s="152"/>
      <c r="AF319" s="152"/>
      <c r="AG319" s="152">
        <v>15.58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1"/>
      <c r="BH319" s="152"/>
      <c r="BI319" s="152"/>
      <c r="BJ319" s="152"/>
      <c r="BK319" s="152"/>
      <c r="BL319" s="152"/>
      <c r="BM319" s="152"/>
      <c r="BN319" s="152"/>
      <c r="BO319" s="151"/>
      <c r="BP319" s="152"/>
      <c r="BQ319" s="152"/>
      <c r="BR319" s="152"/>
      <c r="BS319" s="152">
        <f t="shared" si="12"/>
        <v>100.33999999999999</v>
      </c>
      <c r="BT319" s="153">
        <v>1440.88</v>
      </c>
      <c r="BU319" s="153"/>
      <c r="BV319" s="153"/>
      <c r="BW319" s="153"/>
      <c r="BX319" s="153">
        <f t="shared" si="13"/>
        <v>1440.88</v>
      </c>
      <c r="BY319" s="153">
        <f t="shared" si="14"/>
        <v>6.5104268047391018</v>
      </c>
      <c r="BZ319" s="154"/>
      <c r="CC319" s="118"/>
    </row>
    <row r="320" spans="1:81" ht="65.25" customHeight="1">
      <c r="A320" s="135" t="s">
        <v>44</v>
      </c>
      <c r="B320" s="6" t="s">
        <v>286</v>
      </c>
      <c r="C320" s="140" t="s">
        <v>333</v>
      </c>
      <c r="D320" s="136">
        <v>80053</v>
      </c>
      <c r="E320" s="127">
        <v>6170</v>
      </c>
      <c r="F320" s="150"/>
      <c r="G320" s="152"/>
      <c r="H320" s="152"/>
      <c r="I320" s="152"/>
      <c r="J320" s="152"/>
      <c r="K320" s="152"/>
      <c r="L320" s="152">
        <v>75.27</v>
      </c>
      <c r="M320" s="152">
        <v>10.59</v>
      </c>
      <c r="N320" s="152">
        <v>65.760000000000005</v>
      </c>
      <c r="O320" s="152"/>
      <c r="P320" s="152"/>
      <c r="Q320" s="152"/>
      <c r="R320" s="152"/>
      <c r="S320" s="152"/>
      <c r="T320" s="152">
        <v>10.6</v>
      </c>
      <c r="U320" s="152"/>
      <c r="V320" s="152"/>
      <c r="W320" s="152"/>
      <c r="X320" s="152"/>
      <c r="Y320" s="152"/>
      <c r="Z320" s="152"/>
      <c r="AA320" s="152"/>
      <c r="AB320" s="152"/>
      <c r="AC320" s="151">
        <v>23.04</v>
      </c>
      <c r="AD320" s="152"/>
      <c r="AE320" s="152"/>
      <c r="AF320" s="152"/>
      <c r="AG320" s="152">
        <v>91.46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1"/>
      <c r="BH320" s="152"/>
      <c r="BI320" s="152"/>
      <c r="BJ320" s="152"/>
      <c r="BK320" s="152"/>
      <c r="BL320" s="152"/>
      <c r="BM320" s="152"/>
      <c r="BN320" s="152"/>
      <c r="BO320" s="151"/>
      <c r="BP320" s="152"/>
      <c r="BQ320" s="152"/>
      <c r="BR320" s="152"/>
      <c r="BS320" s="152">
        <f t="shared" si="12"/>
        <v>276.71999999999997</v>
      </c>
      <c r="BT320" s="153">
        <v>1263.96</v>
      </c>
      <c r="BU320" s="153"/>
      <c r="BV320" s="153"/>
      <c r="BW320" s="153"/>
      <c r="BX320" s="153">
        <f t="shared" si="13"/>
        <v>1263.96</v>
      </c>
      <c r="BY320" s="153">
        <f t="shared" si="14"/>
        <v>17.960900381649658</v>
      </c>
      <c r="BZ320" s="154"/>
      <c r="CC320" s="118"/>
    </row>
    <row r="321" spans="1:81" ht="65.25" customHeight="1">
      <c r="A321" s="135" t="s">
        <v>44</v>
      </c>
      <c r="B321" s="6" t="s">
        <v>286</v>
      </c>
      <c r="C321" s="140" t="s">
        <v>448</v>
      </c>
      <c r="D321" s="136">
        <v>80054</v>
      </c>
      <c r="E321" s="127">
        <v>6162</v>
      </c>
      <c r="F321" s="150"/>
      <c r="G321" s="151"/>
      <c r="H321" s="151"/>
      <c r="I321" s="151">
        <v>346.62</v>
      </c>
      <c r="J321" s="151"/>
      <c r="K321" s="151">
        <v>4.26</v>
      </c>
      <c r="L321" s="151">
        <v>122.26</v>
      </c>
      <c r="M321" s="151">
        <v>35.74</v>
      </c>
      <c r="N321" s="151">
        <v>132.18</v>
      </c>
      <c r="O321" s="151"/>
      <c r="P321" s="151"/>
      <c r="Q321" s="151"/>
      <c r="R321" s="151">
        <v>1.86</v>
      </c>
      <c r="S321" s="151"/>
      <c r="T321" s="151"/>
      <c r="U321" s="151"/>
      <c r="V321" s="151"/>
      <c r="W321" s="151"/>
      <c r="X321" s="151">
        <v>2.16</v>
      </c>
      <c r="Y321" s="151"/>
      <c r="Z321" s="151"/>
      <c r="AA321" s="151"/>
      <c r="AB321" s="151"/>
      <c r="AC321" s="151">
        <v>82.72</v>
      </c>
      <c r="AD321" s="151"/>
      <c r="AE321" s="151"/>
      <c r="AF321" s="151"/>
      <c r="AG321" s="151">
        <v>138.69999999999999</v>
      </c>
      <c r="AH321" s="151"/>
      <c r="AI321" s="151">
        <v>0.20399999999999999</v>
      </c>
      <c r="AJ321" s="151"/>
      <c r="AK321" s="151"/>
      <c r="AL321" s="151"/>
      <c r="AM321" s="151">
        <v>5.6000000000000001E-2</v>
      </c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  <c r="BI321" s="151"/>
      <c r="BJ321" s="151"/>
      <c r="BK321" s="151"/>
      <c r="BL321" s="151"/>
      <c r="BM321" s="151"/>
      <c r="BN321" s="151"/>
      <c r="BO321" s="151"/>
      <c r="BP321" s="151"/>
      <c r="BQ321" s="151"/>
      <c r="BR321" s="151"/>
      <c r="BS321" s="152">
        <f t="shared" ref="BS321:BS364" si="15">SUM(G321:BR321)</f>
        <v>866.76</v>
      </c>
      <c r="BT321" s="153">
        <v>1152.96</v>
      </c>
      <c r="BU321" s="153"/>
      <c r="BV321" s="153"/>
      <c r="BW321" s="153"/>
      <c r="BX321" s="153">
        <f t="shared" si="13"/>
        <v>1152.96</v>
      </c>
      <c r="BY321" s="153">
        <f t="shared" si="14"/>
        <v>42.914859485473237</v>
      </c>
      <c r="BZ321" s="154"/>
      <c r="CC321" s="118"/>
    </row>
    <row r="322" spans="1:81" ht="63" customHeight="1">
      <c r="A322" s="135" t="s">
        <v>44</v>
      </c>
      <c r="B322" s="6" t="s">
        <v>286</v>
      </c>
      <c r="C322" s="139" t="s">
        <v>334</v>
      </c>
      <c r="D322" s="136">
        <v>80055</v>
      </c>
      <c r="E322" s="127">
        <v>5317</v>
      </c>
      <c r="F322" s="200" t="s">
        <v>554</v>
      </c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  <c r="BG322" s="201"/>
      <c r="BH322" s="201"/>
      <c r="BI322" s="201"/>
      <c r="BJ322" s="201"/>
      <c r="BK322" s="201"/>
      <c r="BL322" s="201"/>
      <c r="BM322" s="201"/>
      <c r="BN322" s="201"/>
      <c r="BO322" s="201"/>
      <c r="BP322" s="201"/>
      <c r="BQ322" s="201"/>
      <c r="BR322" s="201"/>
      <c r="BS322" s="152">
        <f t="shared" si="15"/>
        <v>0</v>
      </c>
      <c r="BT322" s="153">
        <v>1637.72</v>
      </c>
      <c r="BU322" s="153"/>
      <c r="BV322" s="153"/>
      <c r="BW322" s="153"/>
      <c r="BX322" s="153">
        <f t="shared" ref="BX322:BX384" si="16">BT322+BU322+BV322+BW322</f>
        <v>1637.72</v>
      </c>
      <c r="BY322" s="153">
        <f t="shared" ref="BY322:BY384" si="17">BS322/(BS322+BX322)*100</f>
        <v>0</v>
      </c>
      <c r="BZ322" s="154"/>
      <c r="CC322" s="118"/>
    </row>
    <row r="323" spans="1:81" ht="60.75" customHeight="1">
      <c r="A323" s="135" t="s">
        <v>44</v>
      </c>
      <c r="B323" s="6" t="s">
        <v>286</v>
      </c>
      <c r="C323" s="139" t="s">
        <v>335</v>
      </c>
      <c r="D323" s="136">
        <v>80056</v>
      </c>
      <c r="E323" s="127">
        <v>2481</v>
      </c>
      <c r="F323" s="200" t="s">
        <v>554</v>
      </c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152">
        <f t="shared" si="15"/>
        <v>0</v>
      </c>
      <c r="BT323" s="153">
        <v>1010.06</v>
      </c>
      <c r="BU323" s="153"/>
      <c r="BV323" s="153"/>
      <c r="BW323" s="153"/>
      <c r="BX323" s="153">
        <f t="shared" si="16"/>
        <v>1010.06</v>
      </c>
      <c r="BY323" s="153">
        <f t="shared" si="17"/>
        <v>0</v>
      </c>
      <c r="BZ323" s="154"/>
      <c r="CA323" s="118"/>
      <c r="CC323" s="118"/>
    </row>
    <row r="324" spans="1:81" ht="64.5" customHeight="1">
      <c r="A324" s="135" t="s">
        <v>44</v>
      </c>
      <c r="B324" s="6" t="s">
        <v>286</v>
      </c>
      <c r="C324" s="140" t="s">
        <v>336</v>
      </c>
      <c r="D324" s="136">
        <v>80057</v>
      </c>
      <c r="E324" s="127">
        <v>18839</v>
      </c>
      <c r="F324" s="150"/>
      <c r="G324" s="152"/>
      <c r="H324" s="152"/>
      <c r="I324" s="152">
        <v>1634.64</v>
      </c>
      <c r="J324" s="152"/>
      <c r="K324" s="152">
        <v>14.58</v>
      </c>
      <c r="L324" s="152">
        <v>484.96</v>
      </c>
      <c r="M324" s="152">
        <v>440.06</v>
      </c>
      <c r="N324" s="155"/>
      <c r="O324" s="157">
        <v>3.08</v>
      </c>
      <c r="P324" s="152"/>
      <c r="Q324" s="152"/>
      <c r="R324" s="157">
        <v>51.21</v>
      </c>
      <c r="S324" s="152"/>
      <c r="T324" s="152"/>
      <c r="U324" s="152"/>
      <c r="V324" s="152"/>
      <c r="W324" s="152"/>
      <c r="X324" s="152"/>
      <c r="Y324" s="152"/>
      <c r="Z324" s="152">
        <v>368.02</v>
      </c>
      <c r="AA324" s="152"/>
      <c r="AB324" s="152">
        <v>85.9</v>
      </c>
      <c r="AC324" s="151">
        <v>489.94</v>
      </c>
      <c r="AD324" s="152"/>
      <c r="AE324" s="152"/>
      <c r="AF324" s="152"/>
      <c r="AG324" s="152"/>
      <c r="AH324" s="159"/>
      <c r="AI324" s="152"/>
      <c r="AJ324" s="152"/>
      <c r="AK324" s="152"/>
      <c r="AL324" s="152"/>
      <c r="AM324" s="152"/>
      <c r="AN324" s="152"/>
      <c r="AO324" s="152"/>
      <c r="AP324" s="152">
        <v>1.1399999999999999</v>
      </c>
      <c r="AQ324" s="152"/>
      <c r="AR324" s="160"/>
      <c r="AS324" s="160"/>
      <c r="AT324" s="160"/>
      <c r="AU324" s="151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51"/>
      <c r="BH324" s="160"/>
      <c r="BI324" s="160"/>
      <c r="BJ324" s="160"/>
      <c r="BK324" s="160"/>
      <c r="BL324" s="160"/>
      <c r="BM324" s="160"/>
      <c r="BN324" s="160"/>
      <c r="BO324" s="151"/>
      <c r="BP324" s="160"/>
      <c r="BQ324" s="160"/>
      <c r="BR324" s="152">
        <v>7.38</v>
      </c>
      <c r="BS324" s="152">
        <f t="shared" si="15"/>
        <v>3580.91</v>
      </c>
      <c r="BT324" s="153">
        <v>4328.3</v>
      </c>
      <c r="BU324" s="153">
        <v>23.86</v>
      </c>
      <c r="BV324" s="153"/>
      <c r="BW324" s="153"/>
      <c r="BX324" s="153">
        <f t="shared" si="16"/>
        <v>4352.16</v>
      </c>
      <c r="BY324" s="153">
        <f t="shared" si="17"/>
        <v>45.13901932038921</v>
      </c>
      <c r="BZ324" s="162"/>
      <c r="CC324" s="118"/>
    </row>
    <row r="325" spans="1:81" ht="48.75" customHeight="1">
      <c r="A325" s="135" t="s">
        <v>44</v>
      </c>
      <c r="B325" s="6" t="s">
        <v>286</v>
      </c>
      <c r="C325" s="140" t="s">
        <v>337</v>
      </c>
      <c r="D325" s="136">
        <v>80058</v>
      </c>
      <c r="E325" s="127">
        <v>543</v>
      </c>
      <c r="F325" s="150"/>
      <c r="G325" s="152"/>
      <c r="H325" s="152"/>
      <c r="I325" s="152"/>
      <c r="J325" s="152"/>
      <c r="K325" s="152"/>
      <c r="L325" s="152">
        <v>4.68</v>
      </c>
      <c r="M325" s="152"/>
      <c r="N325" s="152">
        <v>3.84</v>
      </c>
      <c r="O325" s="152"/>
      <c r="P325" s="152"/>
      <c r="Q325" s="152"/>
      <c r="R325" s="152">
        <v>0.95</v>
      </c>
      <c r="S325" s="152"/>
      <c r="T325" s="152"/>
      <c r="U325" s="152"/>
      <c r="V325" s="152"/>
      <c r="W325" s="152"/>
      <c r="X325" s="152"/>
      <c r="Y325" s="152"/>
      <c r="Z325" s="152">
        <v>4.82</v>
      </c>
      <c r="AA325" s="152"/>
      <c r="AB325" s="152"/>
      <c r="AC325" s="151">
        <v>7.95</v>
      </c>
      <c r="AD325" s="152"/>
      <c r="AE325" s="152"/>
      <c r="AF325" s="152"/>
      <c r="AG325" s="152"/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1"/>
      <c r="BH325" s="152"/>
      <c r="BI325" s="152"/>
      <c r="BJ325" s="152"/>
      <c r="BK325" s="152"/>
      <c r="BL325" s="152"/>
      <c r="BM325" s="152"/>
      <c r="BN325" s="152"/>
      <c r="BO325" s="151"/>
      <c r="BP325" s="152"/>
      <c r="BQ325" s="152"/>
      <c r="BR325" s="152"/>
      <c r="BS325" s="152">
        <f t="shared" si="15"/>
        <v>22.24</v>
      </c>
      <c r="BT325" s="153">
        <v>179.88</v>
      </c>
      <c r="BU325" s="153"/>
      <c r="BV325" s="153"/>
      <c r="BW325" s="153"/>
      <c r="BX325" s="153">
        <f t="shared" si="16"/>
        <v>179.88</v>
      </c>
      <c r="BY325" s="153">
        <f t="shared" si="17"/>
        <v>11.003364338017018</v>
      </c>
      <c r="BZ325" s="154"/>
      <c r="CC325" s="118"/>
    </row>
    <row r="326" spans="1:81" ht="63.75" customHeight="1">
      <c r="A326" s="135" t="s">
        <v>44</v>
      </c>
      <c r="B326" s="6" t="s">
        <v>286</v>
      </c>
      <c r="C326" s="139" t="s">
        <v>338</v>
      </c>
      <c r="D326" s="136">
        <v>80059</v>
      </c>
      <c r="E326" s="127">
        <v>1170</v>
      </c>
      <c r="F326" s="200" t="s">
        <v>554</v>
      </c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  <c r="BG326" s="201"/>
      <c r="BH326" s="201"/>
      <c r="BI326" s="201"/>
      <c r="BJ326" s="201"/>
      <c r="BK326" s="201"/>
      <c r="BL326" s="201"/>
      <c r="BM326" s="201"/>
      <c r="BN326" s="201"/>
      <c r="BO326" s="201"/>
      <c r="BP326" s="201"/>
      <c r="BQ326" s="201"/>
      <c r="BR326" s="201"/>
      <c r="BS326" s="152">
        <f t="shared" si="15"/>
        <v>0</v>
      </c>
      <c r="BT326" s="153">
        <v>259.48</v>
      </c>
      <c r="BU326" s="153"/>
      <c r="BV326" s="153"/>
      <c r="BW326" s="153"/>
      <c r="BX326" s="153">
        <f t="shared" si="16"/>
        <v>259.48</v>
      </c>
      <c r="BY326" s="153">
        <f t="shared" si="17"/>
        <v>0</v>
      </c>
      <c r="BZ326" s="154"/>
      <c r="CC326" s="118"/>
    </row>
    <row r="327" spans="1:81" ht="56.25" customHeight="1">
      <c r="A327" s="135" t="s">
        <v>44</v>
      </c>
      <c r="B327" s="6" t="s">
        <v>286</v>
      </c>
      <c r="C327" s="139" t="s">
        <v>339</v>
      </c>
      <c r="D327" s="136">
        <v>80060</v>
      </c>
      <c r="E327" s="127">
        <v>3839</v>
      </c>
      <c r="F327" s="200" t="s">
        <v>554</v>
      </c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  <c r="BG327" s="201"/>
      <c r="BH327" s="201"/>
      <c r="BI327" s="201"/>
      <c r="BJ327" s="201"/>
      <c r="BK327" s="201"/>
      <c r="BL327" s="201"/>
      <c r="BM327" s="201"/>
      <c r="BN327" s="201"/>
      <c r="BO327" s="201"/>
      <c r="BP327" s="201"/>
      <c r="BQ327" s="201"/>
      <c r="BR327" s="201"/>
      <c r="BS327" s="152">
        <f t="shared" si="15"/>
        <v>0</v>
      </c>
      <c r="BT327" s="153">
        <v>861.82</v>
      </c>
      <c r="BU327" s="153"/>
      <c r="BV327" s="153"/>
      <c r="BW327" s="153"/>
      <c r="BX327" s="153">
        <f t="shared" si="16"/>
        <v>861.82</v>
      </c>
      <c r="BY327" s="153">
        <f t="shared" si="17"/>
        <v>0</v>
      </c>
      <c r="BZ327" s="154"/>
      <c r="CA327" s="118"/>
      <c r="CB327" s="118"/>
      <c r="CC327" s="118"/>
    </row>
    <row r="328" spans="1:81" ht="54.75" customHeight="1">
      <c r="A328" s="135" t="s">
        <v>44</v>
      </c>
      <c r="B328" s="6" t="s">
        <v>286</v>
      </c>
      <c r="C328" s="140" t="s">
        <v>340</v>
      </c>
      <c r="D328" s="136">
        <v>80061</v>
      </c>
      <c r="E328" s="127">
        <v>10396</v>
      </c>
      <c r="F328" s="150"/>
      <c r="G328" s="156"/>
      <c r="H328" s="156"/>
      <c r="I328" s="152">
        <v>104.82</v>
      </c>
      <c r="J328" s="152"/>
      <c r="K328" s="152">
        <v>22.3</v>
      </c>
      <c r="L328" s="152">
        <v>255.85</v>
      </c>
      <c r="M328" s="152">
        <v>92.49</v>
      </c>
      <c r="N328" s="151">
        <v>171.07</v>
      </c>
      <c r="O328" s="157"/>
      <c r="P328" s="152"/>
      <c r="Q328" s="152"/>
      <c r="R328" s="157">
        <v>20.8</v>
      </c>
      <c r="S328" s="152"/>
      <c r="T328" s="152">
        <v>18.739999999999998</v>
      </c>
      <c r="U328" s="152"/>
      <c r="V328" s="152">
        <v>0.34</v>
      </c>
      <c r="W328" s="152"/>
      <c r="X328" s="152"/>
      <c r="Y328" s="152"/>
      <c r="Z328" s="152"/>
      <c r="AA328" s="152"/>
      <c r="AB328" s="152">
        <v>55.95</v>
      </c>
      <c r="AC328" s="151">
        <v>88.06</v>
      </c>
      <c r="AD328" s="152"/>
      <c r="AE328" s="152"/>
      <c r="AF328" s="152"/>
      <c r="AG328" s="151">
        <v>147.79</v>
      </c>
      <c r="AH328" s="159"/>
      <c r="AI328" s="152"/>
      <c r="AJ328" s="152"/>
      <c r="AK328" s="152"/>
      <c r="AL328" s="152"/>
      <c r="AM328" s="152"/>
      <c r="AN328" s="152"/>
      <c r="AO328" s="152"/>
      <c r="AP328" s="152">
        <v>0.9</v>
      </c>
      <c r="AQ328" s="152"/>
      <c r="AR328" s="160"/>
      <c r="AS328" s="160"/>
      <c r="AT328" s="160"/>
      <c r="AU328" s="152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51"/>
      <c r="BH328" s="160"/>
      <c r="BI328" s="160"/>
      <c r="BJ328" s="160"/>
      <c r="BK328" s="160"/>
      <c r="BL328" s="160"/>
      <c r="BM328" s="160"/>
      <c r="BN328" s="160"/>
      <c r="BO328" s="151"/>
      <c r="BP328" s="160"/>
      <c r="BQ328" s="160"/>
      <c r="BR328" s="160"/>
      <c r="BS328" s="152">
        <f t="shared" si="15"/>
        <v>979.11</v>
      </c>
      <c r="BT328" s="153">
        <v>2769.22</v>
      </c>
      <c r="BU328" s="153"/>
      <c r="BV328" s="153"/>
      <c r="BW328" s="153"/>
      <c r="BX328" s="153">
        <f t="shared" si="16"/>
        <v>2769.22</v>
      </c>
      <c r="BY328" s="153">
        <f t="shared" si="17"/>
        <v>26.121232655609301</v>
      </c>
      <c r="BZ328" s="154"/>
      <c r="CC328" s="118"/>
    </row>
    <row r="329" spans="1:81" ht="69" customHeight="1">
      <c r="A329" s="135" t="s">
        <v>44</v>
      </c>
      <c r="B329" s="6" t="s">
        <v>286</v>
      </c>
      <c r="C329" s="139" t="s">
        <v>341</v>
      </c>
      <c r="D329" s="136">
        <v>80062</v>
      </c>
      <c r="E329" s="127">
        <v>1191</v>
      </c>
      <c r="F329" s="200" t="s">
        <v>554</v>
      </c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  <c r="BG329" s="201"/>
      <c r="BH329" s="201"/>
      <c r="BI329" s="201"/>
      <c r="BJ329" s="201"/>
      <c r="BK329" s="201"/>
      <c r="BL329" s="201"/>
      <c r="BM329" s="201"/>
      <c r="BN329" s="201"/>
      <c r="BO329" s="201"/>
      <c r="BP329" s="201"/>
      <c r="BQ329" s="201"/>
      <c r="BR329" s="201"/>
      <c r="BS329" s="152">
        <f t="shared" si="15"/>
        <v>0</v>
      </c>
      <c r="BT329" s="153">
        <v>154.76</v>
      </c>
      <c r="BU329" s="153"/>
      <c r="BV329" s="153"/>
      <c r="BW329" s="153"/>
      <c r="BX329" s="153">
        <f t="shared" si="16"/>
        <v>154.76</v>
      </c>
      <c r="BY329" s="153">
        <f t="shared" si="17"/>
        <v>0</v>
      </c>
      <c r="BZ329" s="154"/>
      <c r="CC329" s="118"/>
    </row>
    <row r="330" spans="1:81" ht="71.25" customHeight="1">
      <c r="A330" s="135" t="s">
        <v>44</v>
      </c>
      <c r="B330" s="6" t="s">
        <v>286</v>
      </c>
      <c r="C330" s="140" t="s">
        <v>342</v>
      </c>
      <c r="D330" s="136">
        <v>80063</v>
      </c>
      <c r="E330" s="127">
        <v>182551</v>
      </c>
      <c r="F330" s="150">
        <v>918</v>
      </c>
      <c r="G330" s="152">
        <v>157.751</v>
      </c>
      <c r="H330" s="153"/>
      <c r="I330" s="152">
        <v>6422.52</v>
      </c>
      <c r="J330" s="152"/>
      <c r="K330" s="152">
        <v>781.88</v>
      </c>
      <c r="L330" s="152">
        <v>3592.27</v>
      </c>
      <c r="M330" s="152">
        <v>1032.79</v>
      </c>
      <c r="N330" s="152">
        <v>90.14</v>
      </c>
      <c r="O330" s="152">
        <v>1.97</v>
      </c>
      <c r="P330" s="152">
        <v>3.34</v>
      </c>
      <c r="Q330" s="152"/>
      <c r="R330" s="152">
        <v>302.77999999999997</v>
      </c>
      <c r="S330" s="152"/>
      <c r="T330" s="152">
        <v>406.34300000000002</v>
      </c>
      <c r="U330" s="152">
        <v>347.96</v>
      </c>
      <c r="V330" s="152">
        <v>181</v>
      </c>
      <c r="W330" s="152">
        <v>2.35</v>
      </c>
      <c r="X330" s="152">
        <v>128.43299999999999</v>
      </c>
      <c r="Y330" s="152">
        <v>183.352</v>
      </c>
      <c r="Z330" s="152">
        <v>3.7440000000000002</v>
      </c>
      <c r="AA330" s="152"/>
      <c r="AB330" s="152">
        <v>943.976</v>
      </c>
      <c r="AC330" s="151">
        <v>935.01110000000006</v>
      </c>
      <c r="AD330" s="152"/>
      <c r="AE330" s="152"/>
      <c r="AF330" s="152"/>
      <c r="AG330" s="152">
        <v>5401.2169999999996</v>
      </c>
      <c r="AH330" s="152"/>
      <c r="AI330" s="152">
        <v>8.2040000000000006</v>
      </c>
      <c r="AJ330" s="152"/>
      <c r="AK330" s="152"/>
      <c r="AL330" s="152"/>
      <c r="AM330" s="152"/>
      <c r="AN330" s="152">
        <v>10.35</v>
      </c>
      <c r="AO330" s="152"/>
      <c r="AP330" s="152">
        <v>42.445999999999998</v>
      </c>
      <c r="AQ330" s="152"/>
      <c r="AR330" s="152"/>
      <c r="AS330" s="152"/>
      <c r="AT330" s="152">
        <v>6.53</v>
      </c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  <c r="BI330" s="152"/>
      <c r="BJ330" s="152"/>
      <c r="BK330" s="152"/>
      <c r="BL330" s="152"/>
      <c r="BM330" s="152"/>
      <c r="BN330" s="152"/>
      <c r="BO330" s="151">
        <v>726.71</v>
      </c>
      <c r="BP330" s="152"/>
      <c r="BQ330" s="152"/>
      <c r="BR330" s="152"/>
      <c r="BS330" s="152">
        <f t="shared" si="15"/>
        <v>21713.067099999997</v>
      </c>
      <c r="BT330" s="152">
        <v>56516.71</v>
      </c>
      <c r="BU330" s="152"/>
      <c r="BV330" s="152"/>
      <c r="BW330" s="152"/>
      <c r="BX330" s="153">
        <f t="shared" si="16"/>
        <v>56516.71</v>
      </c>
      <c r="BY330" s="153">
        <f t="shared" si="17"/>
        <v>27.755501683514318</v>
      </c>
      <c r="BZ330" s="165"/>
      <c r="CC330" s="118"/>
    </row>
    <row r="331" spans="1:81" ht="63" customHeight="1">
      <c r="A331" s="135" t="s">
        <v>44</v>
      </c>
      <c r="B331" s="6" t="s">
        <v>286</v>
      </c>
      <c r="C331" s="139" t="s">
        <v>343</v>
      </c>
      <c r="D331" s="136">
        <v>80064</v>
      </c>
      <c r="E331" s="127">
        <v>2345</v>
      </c>
      <c r="F331" s="200" t="s">
        <v>554</v>
      </c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152">
        <f t="shared" si="15"/>
        <v>0</v>
      </c>
      <c r="BT331" s="153">
        <v>558.78</v>
      </c>
      <c r="BU331" s="153"/>
      <c r="BV331" s="153"/>
      <c r="BW331" s="153"/>
      <c r="BX331" s="153">
        <f t="shared" si="16"/>
        <v>558.78</v>
      </c>
      <c r="BY331" s="153">
        <f t="shared" si="17"/>
        <v>0</v>
      </c>
      <c r="BZ331" s="154"/>
      <c r="CC331" s="118"/>
    </row>
    <row r="332" spans="1:81" ht="63" customHeight="1">
      <c r="A332" s="135" t="s">
        <v>44</v>
      </c>
      <c r="B332" s="6" t="s">
        <v>286</v>
      </c>
      <c r="C332" s="140" t="s">
        <v>344</v>
      </c>
      <c r="D332" s="136">
        <v>80065</v>
      </c>
      <c r="E332" s="127">
        <v>7814</v>
      </c>
      <c r="F332" s="150"/>
      <c r="G332" s="156"/>
      <c r="H332" s="156"/>
      <c r="I332" s="152">
        <v>628.70000000000005</v>
      </c>
      <c r="J332" s="152"/>
      <c r="K332" s="152">
        <v>13.06</v>
      </c>
      <c r="L332" s="152">
        <v>147.06</v>
      </c>
      <c r="M332" s="152">
        <v>368.7</v>
      </c>
      <c r="N332" s="151"/>
      <c r="O332" s="157">
        <v>3.56</v>
      </c>
      <c r="P332" s="152"/>
      <c r="Q332" s="152"/>
      <c r="R332" s="158"/>
      <c r="S332" s="152"/>
      <c r="T332" s="152"/>
      <c r="U332" s="152"/>
      <c r="V332" s="152"/>
      <c r="W332" s="152"/>
      <c r="X332" s="152"/>
      <c r="Y332" s="152"/>
      <c r="Z332" s="152">
        <v>103.24</v>
      </c>
      <c r="AA332" s="152"/>
      <c r="AB332" s="152"/>
      <c r="AC332" s="151">
        <v>71.5</v>
      </c>
      <c r="AD332" s="152"/>
      <c r="AE332" s="152"/>
      <c r="AF332" s="152"/>
      <c r="AG332" s="152">
        <v>159.47999999999999</v>
      </c>
      <c r="AH332" s="159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60"/>
      <c r="AS332" s="160"/>
      <c r="AT332" s="160"/>
      <c r="AU332" s="161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51"/>
      <c r="BH332" s="160"/>
      <c r="BI332" s="160"/>
      <c r="BJ332" s="160"/>
      <c r="BK332" s="160"/>
      <c r="BL332" s="160"/>
      <c r="BM332" s="160"/>
      <c r="BN332" s="160"/>
      <c r="BO332" s="151"/>
      <c r="BP332" s="160"/>
      <c r="BQ332" s="160"/>
      <c r="BR332" s="160"/>
      <c r="BS332" s="152">
        <f t="shared" si="15"/>
        <v>1495.3</v>
      </c>
      <c r="BT332" s="153">
        <v>1275.3399999999999</v>
      </c>
      <c r="BU332" s="153"/>
      <c r="BV332" s="153"/>
      <c r="BW332" s="153"/>
      <c r="BX332" s="153">
        <f t="shared" si="16"/>
        <v>1275.3399999999999</v>
      </c>
      <c r="BY332" s="153">
        <f t="shared" si="17"/>
        <v>53.969479975745685</v>
      </c>
      <c r="BZ332" s="162">
        <v>3.94</v>
      </c>
      <c r="CA332" s="110"/>
      <c r="CC332" s="118"/>
    </row>
    <row r="333" spans="1:81" ht="69.75" customHeight="1">
      <c r="A333" s="135" t="s">
        <v>44</v>
      </c>
      <c r="B333" s="6" t="s">
        <v>286</v>
      </c>
      <c r="C333" s="140" t="s">
        <v>424</v>
      </c>
      <c r="D333" s="136">
        <v>80066</v>
      </c>
      <c r="E333" s="127">
        <v>457</v>
      </c>
      <c r="F333" s="150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1">
        <v>2.2000000000000002</v>
      </c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1"/>
      <c r="BH333" s="152"/>
      <c r="BI333" s="152"/>
      <c r="BJ333" s="152"/>
      <c r="BK333" s="152"/>
      <c r="BL333" s="152"/>
      <c r="BM333" s="152"/>
      <c r="BN333" s="152"/>
      <c r="BO333" s="151"/>
      <c r="BP333" s="152"/>
      <c r="BQ333" s="152"/>
      <c r="BR333" s="152"/>
      <c r="BS333" s="152">
        <f t="shared" si="15"/>
        <v>2.2000000000000002</v>
      </c>
      <c r="BT333" s="153">
        <v>126.84</v>
      </c>
      <c r="BU333" s="153"/>
      <c r="BV333" s="153"/>
      <c r="BW333" s="153"/>
      <c r="BX333" s="153">
        <f t="shared" si="16"/>
        <v>126.84</v>
      </c>
      <c r="BY333" s="153">
        <f t="shared" si="17"/>
        <v>1.704897706137632</v>
      </c>
      <c r="BZ333" s="154"/>
      <c r="CC333" s="118"/>
    </row>
    <row r="334" spans="1:81" ht="63.75" customHeight="1">
      <c r="A334" s="135" t="s">
        <v>44</v>
      </c>
      <c r="B334" s="6" t="s">
        <v>286</v>
      </c>
      <c r="C334" s="140" t="s">
        <v>345</v>
      </c>
      <c r="D334" s="136">
        <v>80067</v>
      </c>
      <c r="E334" s="127">
        <v>6526</v>
      </c>
      <c r="F334" s="150"/>
      <c r="G334" s="156"/>
      <c r="H334" s="156"/>
      <c r="I334" s="152">
        <v>586.05999999999995</v>
      </c>
      <c r="J334" s="152"/>
      <c r="K334" s="152">
        <v>37.14</v>
      </c>
      <c r="L334" s="152">
        <v>237.88</v>
      </c>
      <c r="M334" s="152"/>
      <c r="N334" s="152"/>
      <c r="O334" s="152"/>
      <c r="P334" s="152"/>
      <c r="Q334" s="152"/>
      <c r="R334" s="152">
        <v>22.22</v>
      </c>
      <c r="S334" s="152"/>
      <c r="T334" s="152">
        <v>5.58</v>
      </c>
      <c r="U334" s="152">
        <v>8.66</v>
      </c>
      <c r="V334" s="152">
        <v>9.8800000000000008</v>
      </c>
      <c r="W334" s="152">
        <v>0.36</v>
      </c>
      <c r="X334" s="152"/>
      <c r="Y334" s="152"/>
      <c r="Z334" s="152">
        <v>293.52</v>
      </c>
      <c r="AA334" s="152"/>
      <c r="AB334" s="152"/>
      <c r="AC334" s="151">
        <v>237.06</v>
      </c>
      <c r="AD334" s="152"/>
      <c r="AE334" s="152"/>
      <c r="AF334" s="152"/>
      <c r="AG334" s="152">
        <v>249.11</v>
      </c>
      <c r="AH334" s="152"/>
      <c r="AI334" s="152"/>
      <c r="AJ334" s="152"/>
      <c r="AK334" s="152"/>
      <c r="AL334" s="152"/>
      <c r="AM334" s="152"/>
      <c r="AN334" s="152"/>
      <c r="AO334" s="152"/>
      <c r="AP334" s="152">
        <v>4.6900000000000004</v>
      </c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1"/>
      <c r="BH334" s="152"/>
      <c r="BI334" s="152"/>
      <c r="BJ334" s="152"/>
      <c r="BK334" s="152"/>
      <c r="BL334" s="152"/>
      <c r="BM334" s="152"/>
      <c r="BN334" s="152"/>
      <c r="BO334" s="151"/>
      <c r="BP334" s="152"/>
      <c r="BQ334" s="152"/>
      <c r="BR334" s="152"/>
      <c r="BS334" s="152">
        <f t="shared" si="15"/>
        <v>1692.1599999999999</v>
      </c>
      <c r="BT334" s="153">
        <v>1215.6500000000001</v>
      </c>
      <c r="BU334" s="153"/>
      <c r="BV334" s="153"/>
      <c r="BW334" s="153"/>
      <c r="BX334" s="153">
        <f t="shared" si="16"/>
        <v>1215.6500000000001</v>
      </c>
      <c r="BY334" s="153">
        <f t="shared" si="17"/>
        <v>58.19362337979441</v>
      </c>
      <c r="BZ334" s="154"/>
      <c r="CC334" s="118"/>
    </row>
    <row r="335" spans="1:81" ht="56.25" customHeight="1">
      <c r="A335" s="135" t="s">
        <v>44</v>
      </c>
      <c r="B335" s="6" t="s">
        <v>286</v>
      </c>
      <c r="C335" s="139" t="s">
        <v>346</v>
      </c>
      <c r="D335" s="136">
        <v>80068</v>
      </c>
      <c r="E335" s="127">
        <v>1059</v>
      </c>
      <c r="F335" s="200" t="s">
        <v>554</v>
      </c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  <c r="BG335" s="201"/>
      <c r="BH335" s="201"/>
      <c r="BI335" s="201"/>
      <c r="BJ335" s="201"/>
      <c r="BK335" s="201"/>
      <c r="BL335" s="201"/>
      <c r="BM335" s="201"/>
      <c r="BN335" s="201"/>
      <c r="BO335" s="201"/>
      <c r="BP335" s="201"/>
      <c r="BQ335" s="201"/>
      <c r="BR335" s="201"/>
      <c r="BS335" s="152">
        <f t="shared" si="15"/>
        <v>0</v>
      </c>
      <c r="BT335" s="153">
        <v>61.24</v>
      </c>
      <c r="BU335" s="153"/>
      <c r="BV335" s="153"/>
      <c r="BW335" s="153"/>
      <c r="BX335" s="153">
        <f t="shared" si="16"/>
        <v>61.24</v>
      </c>
      <c r="BY335" s="153">
        <f t="shared" si="17"/>
        <v>0</v>
      </c>
      <c r="BZ335" s="154"/>
      <c r="CC335" s="118"/>
    </row>
    <row r="336" spans="1:81" ht="58.5" customHeight="1">
      <c r="A336" s="135" t="s">
        <v>44</v>
      </c>
      <c r="B336" s="6" t="s">
        <v>286</v>
      </c>
      <c r="C336" s="140" t="s">
        <v>347</v>
      </c>
      <c r="D336" s="136">
        <v>80069</v>
      </c>
      <c r="E336" s="127">
        <v>14829</v>
      </c>
      <c r="F336" s="150"/>
      <c r="G336" s="156"/>
      <c r="H336" s="156"/>
      <c r="I336" s="152"/>
      <c r="J336" s="152"/>
      <c r="K336" s="152"/>
      <c r="L336" s="152"/>
      <c r="M336" s="152"/>
      <c r="N336" s="152">
        <v>20.34</v>
      </c>
      <c r="O336" s="152"/>
      <c r="P336" s="152"/>
      <c r="Q336" s="152"/>
      <c r="R336" s="152">
        <v>12.47</v>
      </c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1">
        <v>36.14</v>
      </c>
      <c r="AD336" s="152"/>
      <c r="AE336" s="152"/>
      <c r="AF336" s="152"/>
      <c r="AG336" s="152">
        <v>326</v>
      </c>
      <c r="AH336" s="152"/>
      <c r="AI336" s="152"/>
      <c r="AJ336" s="152"/>
      <c r="AK336" s="152"/>
      <c r="AL336" s="152"/>
      <c r="AM336" s="152"/>
      <c r="AN336" s="152"/>
      <c r="AO336" s="152"/>
      <c r="AP336" s="152">
        <v>1.155</v>
      </c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1"/>
      <c r="BH336" s="152"/>
      <c r="BI336" s="152"/>
      <c r="BJ336" s="152"/>
      <c r="BK336" s="152"/>
      <c r="BL336" s="152"/>
      <c r="BM336" s="152"/>
      <c r="BN336" s="152"/>
      <c r="BO336" s="151"/>
      <c r="BP336" s="152"/>
      <c r="BQ336" s="152"/>
      <c r="BR336" s="152">
        <v>1.34</v>
      </c>
      <c r="BS336" s="152">
        <f t="shared" si="15"/>
        <v>397.44499999999994</v>
      </c>
      <c r="BT336" s="153">
        <v>4802.24</v>
      </c>
      <c r="BU336" s="153"/>
      <c r="BV336" s="153"/>
      <c r="BW336" s="153"/>
      <c r="BX336" s="153">
        <f t="shared" si="16"/>
        <v>4802.24</v>
      </c>
      <c r="BY336" s="153">
        <f t="shared" si="17"/>
        <v>7.6436361048794295</v>
      </c>
      <c r="BZ336" s="154"/>
      <c r="CC336" s="118"/>
    </row>
    <row r="337" spans="1:81" ht="82.5" customHeight="1">
      <c r="A337" s="135" t="s">
        <v>44</v>
      </c>
      <c r="B337" s="6" t="s">
        <v>286</v>
      </c>
      <c r="C337" s="139" t="s">
        <v>446</v>
      </c>
      <c r="D337" s="136">
        <v>80083</v>
      </c>
      <c r="E337" s="127">
        <v>1237</v>
      </c>
      <c r="F337" s="200" t="s">
        <v>554</v>
      </c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  <c r="BG337" s="201"/>
      <c r="BH337" s="201"/>
      <c r="BI337" s="201"/>
      <c r="BJ337" s="201"/>
      <c r="BK337" s="201"/>
      <c r="BL337" s="201"/>
      <c r="BM337" s="201"/>
      <c r="BN337" s="201"/>
      <c r="BO337" s="201"/>
      <c r="BP337" s="201"/>
      <c r="BQ337" s="201"/>
      <c r="BR337" s="201"/>
      <c r="BS337" s="152">
        <f t="shared" si="15"/>
        <v>0</v>
      </c>
      <c r="BT337" s="153">
        <v>590.20000000000005</v>
      </c>
      <c r="BU337" s="153"/>
      <c r="BV337" s="153"/>
      <c r="BW337" s="153"/>
      <c r="BX337" s="153">
        <f t="shared" si="16"/>
        <v>590.20000000000005</v>
      </c>
      <c r="BY337" s="153">
        <f t="shared" si="17"/>
        <v>0</v>
      </c>
      <c r="BZ337" s="154"/>
      <c r="CC337" s="118"/>
    </row>
    <row r="338" spans="1:81" ht="78.75" customHeight="1">
      <c r="A338" s="135" t="s">
        <v>44</v>
      </c>
      <c r="B338" s="6" t="s">
        <v>286</v>
      </c>
      <c r="C338" s="139" t="s">
        <v>462</v>
      </c>
      <c r="D338" s="136">
        <v>80080</v>
      </c>
      <c r="E338" s="127">
        <v>350</v>
      </c>
      <c r="F338" s="200" t="s">
        <v>554</v>
      </c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  <c r="BG338" s="201"/>
      <c r="BH338" s="201"/>
      <c r="BI338" s="201"/>
      <c r="BJ338" s="201"/>
      <c r="BK338" s="201"/>
      <c r="BL338" s="201"/>
      <c r="BM338" s="201"/>
      <c r="BN338" s="201"/>
      <c r="BO338" s="201"/>
      <c r="BP338" s="201"/>
      <c r="BQ338" s="201"/>
      <c r="BR338" s="201"/>
      <c r="BS338" s="152">
        <f t="shared" si="15"/>
        <v>0</v>
      </c>
      <c r="BT338" s="153">
        <v>102.42</v>
      </c>
      <c r="BU338" s="153"/>
      <c r="BV338" s="153"/>
      <c r="BW338" s="153"/>
      <c r="BX338" s="153">
        <f t="shared" si="16"/>
        <v>102.42</v>
      </c>
      <c r="BY338" s="153">
        <f t="shared" si="17"/>
        <v>0</v>
      </c>
      <c r="BZ338" s="154"/>
      <c r="CC338" s="118"/>
    </row>
    <row r="339" spans="1:81" ht="57" customHeight="1">
      <c r="A339" s="135" t="s">
        <v>44</v>
      </c>
      <c r="B339" s="6" t="s">
        <v>286</v>
      </c>
      <c r="C339" s="139" t="s">
        <v>438</v>
      </c>
      <c r="D339" s="136">
        <v>80073</v>
      </c>
      <c r="E339" s="127">
        <v>2625</v>
      </c>
      <c r="F339" s="200" t="s">
        <v>554</v>
      </c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  <c r="BG339" s="201"/>
      <c r="BH339" s="201"/>
      <c r="BI339" s="201"/>
      <c r="BJ339" s="201"/>
      <c r="BK339" s="201"/>
      <c r="BL339" s="201"/>
      <c r="BM339" s="201"/>
      <c r="BN339" s="201"/>
      <c r="BO339" s="201"/>
      <c r="BP339" s="201"/>
      <c r="BQ339" s="201"/>
      <c r="BR339" s="201"/>
      <c r="BS339" s="152">
        <f t="shared" si="15"/>
        <v>0</v>
      </c>
      <c r="BT339" s="153">
        <v>1109.2</v>
      </c>
      <c r="BU339" s="153"/>
      <c r="BV339" s="153"/>
      <c r="BW339" s="153"/>
      <c r="BX339" s="153">
        <f t="shared" si="16"/>
        <v>1109.2</v>
      </c>
      <c r="BY339" s="153">
        <f t="shared" si="17"/>
        <v>0</v>
      </c>
      <c r="BZ339" s="154"/>
      <c r="CA339" s="118"/>
      <c r="CC339" s="118"/>
    </row>
    <row r="340" spans="1:81" ht="59.25" customHeight="1">
      <c r="A340" s="135" t="s">
        <v>44</v>
      </c>
      <c r="B340" s="6" t="s">
        <v>286</v>
      </c>
      <c r="C340" s="139" t="s">
        <v>439</v>
      </c>
      <c r="D340" s="136">
        <v>80077</v>
      </c>
      <c r="E340" s="127">
        <v>1719</v>
      </c>
      <c r="F340" s="200" t="s">
        <v>554</v>
      </c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  <c r="BG340" s="201"/>
      <c r="BH340" s="201"/>
      <c r="BI340" s="201"/>
      <c r="BJ340" s="201"/>
      <c r="BK340" s="201"/>
      <c r="BL340" s="201"/>
      <c r="BM340" s="201"/>
      <c r="BN340" s="201"/>
      <c r="BO340" s="201"/>
      <c r="BP340" s="201"/>
      <c r="BQ340" s="201"/>
      <c r="BR340" s="201"/>
      <c r="BS340" s="152">
        <f t="shared" si="15"/>
        <v>0</v>
      </c>
      <c r="BT340" s="153">
        <v>310.27999999999997</v>
      </c>
      <c r="BU340" s="153"/>
      <c r="BV340" s="153"/>
      <c r="BW340" s="153"/>
      <c r="BX340" s="153">
        <f t="shared" si="16"/>
        <v>310.27999999999997</v>
      </c>
      <c r="BY340" s="153">
        <f t="shared" si="17"/>
        <v>0</v>
      </c>
      <c r="BZ340" s="154"/>
      <c r="CC340" s="118"/>
    </row>
    <row r="341" spans="1:81" ht="60.75" customHeight="1">
      <c r="A341" s="135" t="s">
        <v>44</v>
      </c>
      <c r="B341" s="6" t="s">
        <v>286</v>
      </c>
      <c r="C341" s="139" t="s">
        <v>348</v>
      </c>
      <c r="D341" s="136">
        <v>80070</v>
      </c>
      <c r="E341" s="127">
        <v>791</v>
      </c>
      <c r="F341" s="200" t="s">
        <v>554</v>
      </c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  <c r="BG341" s="201"/>
      <c r="BH341" s="201"/>
      <c r="BI341" s="201"/>
      <c r="BJ341" s="201"/>
      <c r="BK341" s="201"/>
      <c r="BL341" s="201"/>
      <c r="BM341" s="201"/>
      <c r="BN341" s="201"/>
      <c r="BO341" s="201"/>
      <c r="BP341" s="201"/>
      <c r="BQ341" s="201"/>
      <c r="BR341" s="201"/>
      <c r="BS341" s="152">
        <f t="shared" si="15"/>
        <v>0</v>
      </c>
      <c r="BT341" s="153">
        <v>239.85</v>
      </c>
      <c r="BU341" s="153"/>
      <c r="BV341" s="153"/>
      <c r="BW341" s="153"/>
      <c r="BX341" s="153">
        <f t="shared" si="16"/>
        <v>239.85</v>
      </c>
      <c r="BY341" s="153">
        <f t="shared" si="17"/>
        <v>0</v>
      </c>
      <c r="BZ341" s="154"/>
      <c r="CC341" s="118"/>
    </row>
    <row r="342" spans="1:81" ht="66.75" customHeight="1">
      <c r="A342" s="135" t="s">
        <v>44</v>
      </c>
      <c r="B342" s="6" t="s">
        <v>286</v>
      </c>
      <c r="C342" s="140" t="s">
        <v>349</v>
      </c>
      <c r="D342" s="136">
        <v>80097</v>
      </c>
      <c r="E342" s="127">
        <v>4620</v>
      </c>
      <c r="F342" s="150"/>
      <c r="G342" s="152"/>
      <c r="H342" s="152"/>
      <c r="I342" s="152">
        <v>276.04000000000002</v>
      </c>
      <c r="J342" s="152"/>
      <c r="K342" s="152"/>
      <c r="L342" s="152">
        <v>101.44</v>
      </c>
      <c r="M342" s="152"/>
      <c r="N342" s="152">
        <v>44.54</v>
      </c>
      <c r="O342" s="152"/>
      <c r="P342" s="152"/>
      <c r="Q342" s="152"/>
      <c r="R342" s="152">
        <v>9.7200000000000006</v>
      </c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>
        <v>55.7</v>
      </c>
      <c r="AC342" s="151">
        <v>32.68</v>
      </c>
      <c r="AD342" s="152"/>
      <c r="AE342" s="152"/>
      <c r="AF342" s="152"/>
      <c r="AG342" s="152">
        <v>74.540000000000006</v>
      </c>
      <c r="AH342" s="152"/>
      <c r="AI342" s="152"/>
      <c r="AJ342" s="152"/>
      <c r="AK342" s="152"/>
      <c r="AL342" s="152"/>
      <c r="AM342" s="152"/>
      <c r="AN342" s="152"/>
      <c r="AO342" s="152"/>
      <c r="AP342" s="152">
        <v>1.1000000000000001</v>
      </c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  <c r="BI342" s="152"/>
      <c r="BJ342" s="152"/>
      <c r="BK342" s="152"/>
      <c r="BL342" s="152"/>
      <c r="BM342" s="152"/>
      <c r="BN342" s="152"/>
      <c r="BO342" s="151"/>
      <c r="BP342" s="152"/>
      <c r="BQ342" s="152"/>
      <c r="BR342" s="152"/>
      <c r="BS342" s="152">
        <f t="shared" si="15"/>
        <v>595.76</v>
      </c>
      <c r="BT342" s="153">
        <v>1522.08</v>
      </c>
      <c r="BU342" s="153"/>
      <c r="BV342" s="153"/>
      <c r="BW342" s="153"/>
      <c r="BX342" s="153">
        <f t="shared" si="16"/>
        <v>1522.08</v>
      </c>
      <c r="BY342" s="153">
        <f t="shared" si="17"/>
        <v>28.130548105617041</v>
      </c>
      <c r="BZ342" s="154"/>
      <c r="CC342" s="118"/>
    </row>
    <row r="343" spans="1:81" ht="66" customHeight="1">
      <c r="A343" s="135" t="s">
        <v>44</v>
      </c>
      <c r="B343" s="6" t="s">
        <v>286</v>
      </c>
      <c r="C343" s="140" t="s">
        <v>423</v>
      </c>
      <c r="D343" s="136">
        <v>80071</v>
      </c>
      <c r="E343" s="127">
        <v>3082</v>
      </c>
      <c r="F343" s="189"/>
      <c r="G343" s="189"/>
      <c r="H343" s="189"/>
      <c r="I343" s="189"/>
      <c r="J343" s="189"/>
      <c r="K343" s="189">
        <v>51.15</v>
      </c>
      <c r="L343" s="189">
        <v>0.56000000000000005</v>
      </c>
      <c r="M343" s="189">
        <v>85.44</v>
      </c>
      <c r="N343" s="189"/>
      <c r="O343" s="189"/>
      <c r="P343" s="189"/>
      <c r="Q343" s="189">
        <v>13.22</v>
      </c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90">
        <v>13.68</v>
      </c>
      <c r="AC343" s="189"/>
      <c r="AD343" s="189"/>
      <c r="AE343" s="189"/>
      <c r="AF343" s="189">
        <v>52.76</v>
      </c>
      <c r="AG343" s="189"/>
      <c r="AH343" s="189"/>
      <c r="AI343" s="189"/>
      <c r="AJ343" s="189"/>
      <c r="AK343" s="189"/>
      <c r="AL343" s="189"/>
      <c r="AM343" s="189"/>
      <c r="AN343" s="189"/>
      <c r="AO343" s="189">
        <v>1.0900000000000001</v>
      </c>
      <c r="AP343" s="191"/>
      <c r="AQ343" s="192"/>
      <c r="AR343" s="188"/>
      <c r="AS343" s="188"/>
      <c r="AT343" s="188"/>
      <c r="AU343" s="188"/>
      <c r="AV343" s="188"/>
      <c r="AW343" s="188"/>
      <c r="AX343" s="188"/>
      <c r="AY343" s="188"/>
      <c r="AZ343" s="188"/>
      <c r="BA343" s="188"/>
      <c r="BB343" s="188"/>
      <c r="BC343" s="188"/>
      <c r="BD343" s="188"/>
      <c r="BE343" s="188"/>
      <c r="BF343" s="188"/>
      <c r="BG343" s="188"/>
      <c r="BH343" s="188"/>
      <c r="BI343" s="188"/>
      <c r="BJ343" s="188"/>
      <c r="BK343" s="188"/>
      <c r="BL343" s="188"/>
      <c r="BM343" s="188"/>
      <c r="BN343" s="188"/>
      <c r="BO343" s="188"/>
      <c r="BP343" s="188"/>
      <c r="BQ343" s="188"/>
      <c r="BR343" s="188"/>
      <c r="BS343" s="152">
        <f t="shared" si="15"/>
        <v>217.9</v>
      </c>
      <c r="BT343" s="153">
        <v>504.82</v>
      </c>
      <c r="BU343" s="153"/>
      <c r="BV343" s="153"/>
      <c r="BW343" s="153"/>
      <c r="BX343" s="153">
        <f t="shared" si="16"/>
        <v>504.82</v>
      </c>
      <c r="BY343" s="153">
        <f t="shared" si="17"/>
        <v>30.149988930706222</v>
      </c>
      <c r="BZ343" s="154"/>
      <c r="CC343" s="118"/>
    </row>
    <row r="344" spans="1:81" ht="69.75" customHeight="1">
      <c r="A344" s="135" t="s">
        <v>44</v>
      </c>
      <c r="B344" s="6" t="s">
        <v>286</v>
      </c>
      <c r="C344" s="139" t="s">
        <v>416</v>
      </c>
      <c r="D344" s="136">
        <v>80072</v>
      </c>
      <c r="E344" s="127">
        <v>471</v>
      </c>
      <c r="F344" s="200" t="s">
        <v>554</v>
      </c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  <c r="BG344" s="201"/>
      <c r="BH344" s="201"/>
      <c r="BI344" s="201"/>
      <c r="BJ344" s="201"/>
      <c r="BK344" s="201"/>
      <c r="BL344" s="201"/>
      <c r="BM344" s="201"/>
      <c r="BN344" s="201"/>
      <c r="BO344" s="201"/>
      <c r="BP344" s="201"/>
      <c r="BQ344" s="201"/>
      <c r="BR344" s="201"/>
      <c r="BS344" s="152">
        <f t="shared" si="15"/>
        <v>0</v>
      </c>
      <c r="BT344" s="153">
        <v>170.34</v>
      </c>
      <c r="BU344" s="153"/>
      <c r="BV344" s="153"/>
      <c r="BW344" s="153"/>
      <c r="BX344" s="153">
        <f t="shared" si="16"/>
        <v>170.34</v>
      </c>
      <c r="BY344" s="153">
        <f t="shared" si="17"/>
        <v>0</v>
      </c>
      <c r="BZ344" s="154"/>
      <c r="CC344" s="118"/>
    </row>
    <row r="345" spans="1:81" ht="58.5" customHeight="1">
      <c r="A345" s="135" t="s">
        <v>44</v>
      </c>
      <c r="B345" s="6" t="s">
        <v>286</v>
      </c>
      <c r="C345" s="140" t="s">
        <v>350</v>
      </c>
      <c r="D345" s="136">
        <v>80074</v>
      </c>
      <c r="E345" s="127">
        <v>3756</v>
      </c>
      <c r="F345" s="150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>
        <v>0.45</v>
      </c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1">
        <v>26.14</v>
      </c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  <c r="BI345" s="152"/>
      <c r="BJ345" s="152"/>
      <c r="BK345" s="152"/>
      <c r="BL345" s="152"/>
      <c r="BM345" s="152"/>
      <c r="BN345" s="152"/>
      <c r="BO345" s="151"/>
      <c r="BP345" s="152"/>
      <c r="BQ345" s="152"/>
      <c r="BR345" s="152"/>
      <c r="BS345" s="152">
        <f t="shared" si="15"/>
        <v>26.59</v>
      </c>
      <c r="BT345" s="153">
        <v>931.2</v>
      </c>
      <c r="BU345" s="153"/>
      <c r="BV345" s="153"/>
      <c r="BW345" s="153"/>
      <c r="BX345" s="153">
        <f t="shared" si="16"/>
        <v>931.2</v>
      </c>
      <c r="BY345" s="153">
        <f t="shared" si="17"/>
        <v>2.7761826705227657</v>
      </c>
      <c r="BZ345" s="154"/>
      <c r="CC345" s="118"/>
    </row>
    <row r="346" spans="1:81" ht="66" customHeight="1">
      <c r="A346" s="135" t="s">
        <v>44</v>
      </c>
      <c r="B346" s="6" t="s">
        <v>286</v>
      </c>
      <c r="C346" s="140" t="s">
        <v>417</v>
      </c>
      <c r="D346" s="136">
        <v>80075</v>
      </c>
      <c r="E346" s="127">
        <v>1159</v>
      </c>
      <c r="F346" s="150"/>
      <c r="G346" s="152"/>
      <c r="H346" s="152"/>
      <c r="I346" s="152">
        <v>54.04</v>
      </c>
      <c r="J346" s="152"/>
      <c r="K346" s="152"/>
      <c r="L346" s="152">
        <v>7.2</v>
      </c>
      <c r="M346" s="152">
        <v>8.1199999999999992</v>
      </c>
      <c r="N346" s="152">
        <v>15.44</v>
      </c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1">
        <v>18.82</v>
      </c>
      <c r="AD346" s="152"/>
      <c r="AE346" s="152"/>
      <c r="AF346" s="152"/>
      <c r="AG346" s="152">
        <v>15.46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  <c r="BI346" s="152"/>
      <c r="BJ346" s="152"/>
      <c r="BK346" s="152"/>
      <c r="BL346" s="152"/>
      <c r="BM346" s="152"/>
      <c r="BN346" s="152"/>
      <c r="BO346" s="151"/>
      <c r="BP346" s="152"/>
      <c r="BQ346" s="152"/>
      <c r="BR346" s="152"/>
      <c r="BS346" s="152">
        <f t="shared" si="15"/>
        <v>119.08000000000001</v>
      </c>
      <c r="BT346" s="153">
        <v>194.68</v>
      </c>
      <c r="BU346" s="153"/>
      <c r="BV346" s="153"/>
      <c r="BW346" s="153"/>
      <c r="BX346" s="153">
        <f t="shared" si="16"/>
        <v>194.68</v>
      </c>
      <c r="BY346" s="153">
        <f t="shared" si="17"/>
        <v>37.952575216726167</v>
      </c>
      <c r="BZ346" s="154"/>
      <c r="CC346" s="118"/>
    </row>
    <row r="347" spans="1:81" ht="57.75" customHeight="1">
      <c r="A347" s="135" t="s">
        <v>44</v>
      </c>
      <c r="B347" s="6" t="s">
        <v>286</v>
      </c>
      <c r="C347" s="139" t="s">
        <v>351</v>
      </c>
      <c r="D347" s="136">
        <v>80076</v>
      </c>
      <c r="E347" s="127">
        <v>542</v>
      </c>
      <c r="F347" s="200" t="s">
        <v>554</v>
      </c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  <c r="BG347" s="201"/>
      <c r="BH347" s="201"/>
      <c r="BI347" s="201"/>
      <c r="BJ347" s="201"/>
      <c r="BK347" s="201"/>
      <c r="BL347" s="201"/>
      <c r="BM347" s="201"/>
      <c r="BN347" s="201"/>
      <c r="BO347" s="201"/>
      <c r="BP347" s="201"/>
      <c r="BQ347" s="201"/>
      <c r="BR347" s="201"/>
      <c r="BS347" s="152">
        <f t="shared" si="15"/>
        <v>0</v>
      </c>
      <c r="BT347" s="153">
        <v>240.5</v>
      </c>
      <c r="BU347" s="153"/>
      <c r="BV347" s="153"/>
      <c r="BW347" s="153"/>
      <c r="BX347" s="153">
        <f t="shared" si="16"/>
        <v>240.5</v>
      </c>
      <c r="BY347" s="153">
        <f t="shared" si="17"/>
        <v>0</v>
      </c>
      <c r="BZ347" s="154"/>
      <c r="CC347" s="118"/>
    </row>
    <row r="348" spans="1:81" ht="81" customHeight="1">
      <c r="A348" s="135" t="s">
        <v>44</v>
      </c>
      <c r="B348" s="6" t="s">
        <v>286</v>
      </c>
      <c r="C348" s="140" t="s">
        <v>418</v>
      </c>
      <c r="D348" s="136">
        <v>80078</v>
      </c>
      <c r="E348" s="127">
        <v>899</v>
      </c>
      <c r="F348" s="150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>
        <v>1.58</v>
      </c>
      <c r="S348" s="152"/>
      <c r="T348" s="152"/>
      <c r="U348" s="152"/>
      <c r="V348" s="152"/>
      <c r="W348" s="152"/>
      <c r="X348" s="152"/>
      <c r="Y348" s="152"/>
      <c r="Z348" s="152">
        <v>19.93</v>
      </c>
      <c r="AA348" s="152"/>
      <c r="AB348" s="152"/>
      <c r="AC348" s="151"/>
      <c r="AD348" s="152"/>
      <c r="AE348" s="152"/>
      <c r="AF348" s="152"/>
      <c r="AG348" s="152">
        <v>8.42</v>
      </c>
      <c r="AH348" s="152"/>
      <c r="AI348" s="152"/>
      <c r="AJ348" s="152"/>
      <c r="AK348" s="152"/>
      <c r="AL348" s="152"/>
      <c r="AM348" s="152"/>
      <c r="AN348" s="152"/>
      <c r="AO348" s="152"/>
      <c r="AP348" s="152">
        <v>0.27500000000000002</v>
      </c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  <c r="BI348" s="152"/>
      <c r="BJ348" s="152"/>
      <c r="BK348" s="152"/>
      <c r="BL348" s="152"/>
      <c r="BM348" s="152"/>
      <c r="BN348" s="152"/>
      <c r="BO348" s="151"/>
      <c r="BP348" s="152"/>
      <c r="BQ348" s="152"/>
      <c r="BR348" s="152"/>
      <c r="BS348" s="152">
        <f t="shared" si="15"/>
        <v>30.204999999999998</v>
      </c>
      <c r="BT348" s="153">
        <v>198.48</v>
      </c>
      <c r="BU348" s="153"/>
      <c r="BV348" s="153"/>
      <c r="BW348" s="153"/>
      <c r="BX348" s="153">
        <f t="shared" si="16"/>
        <v>198.48</v>
      </c>
      <c r="BY348" s="153">
        <f t="shared" si="17"/>
        <v>13.208124713033213</v>
      </c>
      <c r="BZ348" s="154"/>
      <c r="CC348" s="118"/>
    </row>
    <row r="349" spans="1:81" ht="69" customHeight="1">
      <c r="A349" s="135" t="s">
        <v>44</v>
      </c>
      <c r="B349" s="6" t="s">
        <v>286</v>
      </c>
      <c r="C349" s="139" t="s">
        <v>419</v>
      </c>
      <c r="D349" s="136">
        <v>80079</v>
      </c>
      <c r="E349" s="127">
        <v>606</v>
      </c>
      <c r="F349" s="200" t="s">
        <v>554</v>
      </c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  <c r="BG349" s="201"/>
      <c r="BH349" s="201"/>
      <c r="BI349" s="201"/>
      <c r="BJ349" s="201"/>
      <c r="BK349" s="201"/>
      <c r="BL349" s="201"/>
      <c r="BM349" s="201"/>
      <c r="BN349" s="201"/>
      <c r="BO349" s="201"/>
      <c r="BP349" s="201"/>
      <c r="BQ349" s="201"/>
      <c r="BR349" s="201"/>
      <c r="BS349" s="152">
        <f t="shared" si="15"/>
        <v>0</v>
      </c>
      <c r="BT349" s="153">
        <v>148.69999999999999</v>
      </c>
      <c r="BU349" s="153"/>
      <c r="BV349" s="153"/>
      <c r="BW349" s="153"/>
      <c r="BX349" s="153">
        <f t="shared" si="16"/>
        <v>148.69999999999999</v>
      </c>
      <c r="BY349" s="153">
        <f t="shared" si="17"/>
        <v>0</v>
      </c>
      <c r="BZ349" s="154"/>
      <c r="CC349" s="118"/>
    </row>
    <row r="350" spans="1:81" ht="85.5" customHeight="1">
      <c r="A350" s="135" t="s">
        <v>44</v>
      </c>
      <c r="B350" s="6" t="s">
        <v>286</v>
      </c>
      <c r="C350" s="140" t="s">
        <v>420</v>
      </c>
      <c r="D350" s="136">
        <v>80081</v>
      </c>
      <c r="E350" s="127">
        <v>4116</v>
      </c>
      <c r="F350" s="150"/>
      <c r="G350" s="152"/>
      <c r="H350" s="152"/>
      <c r="I350" s="152">
        <v>7.06</v>
      </c>
      <c r="J350" s="152"/>
      <c r="K350" s="152"/>
      <c r="L350" s="152">
        <v>91.58</v>
      </c>
      <c r="M350" s="152">
        <v>18.5</v>
      </c>
      <c r="N350" s="152">
        <v>64.28</v>
      </c>
      <c r="O350" s="152">
        <v>18.7</v>
      </c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1">
        <v>33.86</v>
      </c>
      <c r="AD350" s="152"/>
      <c r="AE350" s="152"/>
      <c r="AF350" s="152"/>
      <c r="AG350" s="152">
        <v>60.16</v>
      </c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  <c r="BI350" s="152"/>
      <c r="BJ350" s="152"/>
      <c r="BK350" s="152"/>
      <c r="BL350" s="152"/>
      <c r="BM350" s="152"/>
      <c r="BN350" s="152"/>
      <c r="BO350" s="151"/>
      <c r="BP350" s="152"/>
      <c r="BQ350" s="152"/>
      <c r="BR350" s="152"/>
      <c r="BS350" s="152">
        <f t="shared" si="15"/>
        <v>294.14</v>
      </c>
      <c r="BT350" s="153">
        <v>1123.2</v>
      </c>
      <c r="BU350" s="153"/>
      <c r="BV350" s="153"/>
      <c r="BW350" s="153"/>
      <c r="BX350" s="153">
        <f t="shared" si="16"/>
        <v>1123.2</v>
      </c>
      <c r="BY350" s="153">
        <f t="shared" si="17"/>
        <v>20.752959769709452</v>
      </c>
      <c r="BZ350" s="154"/>
      <c r="CC350" s="118"/>
    </row>
    <row r="351" spans="1:81" ht="68.25" customHeight="1">
      <c r="A351" s="135" t="s">
        <v>44</v>
      </c>
      <c r="B351" s="6" t="s">
        <v>286</v>
      </c>
      <c r="C351" s="139" t="s">
        <v>421</v>
      </c>
      <c r="D351" s="136">
        <v>80082</v>
      </c>
      <c r="E351" s="127">
        <v>1404</v>
      </c>
      <c r="F351" s="200" t="s">
        <v>554</v>
      </c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  <c r="BG351" s="201"/>
      <c r="BH351" s="201"/>
      <c r="BI351" s="201"/>
      <c r="BJ351" s="201"/>
      <c r="BK351" s="201"/>
      <c r="BL351" s="201"/>
      <c r="BM351" s="201"/>
      <c r="BN351" s="201"/>
      <c r="BO351" s="201"/>
      <c r="BP351" s="201"/>
      <c r="BQ351" s="201"/>
      <c r="BR351" s="201"/>
      <c r="BS351" s="152">
        <f t="shared" si="15"/>
        <v>0</v>
      </c>
      <c r="BT351" s="153">
        <v>304.62</v>
      </c>
      <c r="BU351" s="153"/>
      <c r="BV351" s="153"/>
      <c r="BW351" s="153"/>
      <c r="BX351" s="153">
        <f t="shared" si="16"/>
        <v>304.62</v>
      </c>
      <c r="BY351" s="153">
        <f t="shared" si="17"/>
        <v>0</v>
      </c>
      <c r="BZ351" s="154"/>
      <c r="CC351" s="118"/>
    </row>
    <row r="352" spans="1:81" ht="61.5" customHeight="1">
      <c r="A352" s="135" t="s">
        <v>44</v>
      </c>
      <c r="B352" s="6" t="s">
        <v>286</v>
      </c>
      <c r="C352" s="140" t="s">
        <v>352</v>
      </c>
      <c r="D352" s="136">
        <v>80084</v>
      </c>
      <c r="E352" s="127">
        <v>927</v>
      </c>
      <c r="F352" s="150"/>
      <c r="G352" s="152"/>
      <c r="H352" s="152"/>
      <c r="I352" s="152"/>
      <c r="J352" s="152"/>
      <c r="K352" s="152"/>
      <c r="L352" s="152">
        <v>6.32</v>
      </c>
      <c r="M352" s="152">
        <v>14.22</v>
      </c>
      <c r="N352" s="152"/>
      <c r="O352" s="152"/>
      <c r="P352" s="152"/>
      <c r="Q352" s="152"/>
      <c r="R352" s="152">
        <v>1.57</v>
      </c>
      <c r="S352" s="152"/>
      <c r="T352" s="152"/>
      <c r="U352" s="152"/>
      <c r="V352" s="152"/>
      <c r="W352" s="152"/>
      <c r="X352" s="152"/>
      <c r="Y352" s="152"/>
      <c r="Z352" s="152">
        <v>13.48</v>
      </c>
      <c r="AA352" s="152"/>
      <c r="AB352" s="152"/>
      <c r="AC352" s="151">
        <v>3.04</v>
      </c>
      <c r="AD352" s="152"/>
      <c r="AE352" s="152"/>
      <c r="AF352" s="152"/>
      <c r="AG352" s="152">
        <v>34.880000000000003</v>
      </c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2"/>
      <c r="BN352" s="152"/>
      <c r="BO352" s="151"/>
      <c r="BP352" s="152"/>
      <c r="BQ352" s="152"/>
      <c r="BR352" s="152"/>
      <c r="BS352" s="152">
        <f t="shared" si="15"/>
        <v>73.510000000000005</v>
      </c>
      <c r="BT352" s="153">
        <v>113.33</v>
      </c>
      <c r="BU352" s="153"/>
      <c r="BV352" s="153"/>
      <c r="BW352" s="153"/>
      <c r="BX352" s="153">
        <f t="shared" si="16"/>
        <v>113.33</v>
      </c>
      <c r="BY352" s="153">
        <f t="shared" si="17"/>
        <v>39.343823592378506</v>
      </c>
      <c r="BZ352" s="154"/>
      <c r="CC352" s="118"/>
    </row>
    <row r="353" spans="1:81" ht="60.75" customHeight="1">
      <c r="A353" s="135" t="s">
        <v>44</v>
      </c>
      <c r="B353" s="6" t="s">
        <v>286</v>
      </c>
      <c r="C353" s="139" t="s">
        <v>353</v>
      </c>
      <c r="D353" s="136">
        <v>80085</v>
      </c>
      <c r="E353" s="127">
        <v>4901</v>
      </c>
      <c r="F353" s="200" t="s">
        <v>554</v>
      </c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  <c r="BG353" s="201"/>
      <c r="BH353" s="201"/>
      <c r="BI353" s="201"/>
      <c r="BJ353" s="201"/>
      <c r="BK353" s="201"/>
      <c r="BL353" s="201"/>
      <c r="BM353" s="201"/>
      <c r="BN353" s="201"/>
      <c r="BO353" s="201"/>
      <c r="BP353" s="201"/>
      <c r="BQ353" s="201"/>
      <c r="BR353" s="201"/>
      <c r="BS353" s="152">
        <f t="shared" si="15"/>
        <v>0</v>
      </c>
      <c r="BT353" s="153">
        <v>1355.18</v>
      </c>
      <c r="BU353" s="153"/>
      <c r="BV353" s="153"/>
      <c r="BW353" s="153"/>
      <c r="BX353" s="153">
        <f t="shared" si="16"/>
        <v>1355.18</v>
      </c>
      <c r="BY353" s="153">
        <f t="shared" si="17"/>
        <v>0</v>
      </c>
      <c r="BZ353" s="154"/>
      <c r="CA353" s="118"/>
      <c r="CB353" s="118"/>
      <c r="CC353" s="118"/>
    </row>
    <row r="354" spans="1:81" ht="63.75" customHeight="1">
      <c r="A354" s="135" t="s">
        <v>44</v>
      </c>
      <c r="B354" s="6" t="s">
        <v>286</v>
      </c>
      <c r="C354" s="139" t="s">
        <v>354</v>
      </c>
      <c r="D354" s="136">
        <v>80086</v>
      </c>
      <c r="E354" s="127">
        <v>2757</v>
      </c>
      <c r="F354" s="200" t="s">
        <v>554</v>
      </c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  <c r="BG354" s="201"/>
      <c r="BH354" s="201"/>
      <c r="BI354" s="201"/>
      <c r="BJ354" s="201"/>
      <c r="BK354" s="201"/>
      <c r="BL354" s="201"/>
      <c r="BM354" s="201"/>
      <c r="BN354" s="201"/>
      <c r="BO354" s="201"/>
      <c r="BP354" s="201"/>
      <c r="BQ354" s="201"/>
      <c r="BR354" s="201"/>
      <c r="BS354" s="152">
        <f t="shared" si="15"/>
        <v>0</v>
      </c>
      <c r="BT354" s="153">
        <v>1057.3399999999999</v>
      </c>
      <c r="BU354" s="153"/>
      <c r="BV354" s="153"/>
      <c r="BW354" s="153"/>
      <c r="BX354" s="153">
        <f t="shared" si="16"/>
        <v>1057.3399999999999</v>
      </c>
      <c r="BY354" s="153">
        <f t="shared" si="17"/>
        <v>0</v>
      </c>
      <c r="BZ354" s="154"/>
      <c r="CC354" s="118"/>
    </row>
    <row r="355" spans="1:81" ht="63.75" customHeight="1">
      <c r="A355" s="135" t="s">
        <v>44</v>
      </c>
      <c r="B355" s="6" t="s">
        <v>286</v>
      </c>
      <c r="C355" s="139" t="s">
        <v>355</v>
      </c>
      <c r="D355" s="136">
        <v>80087</v>
      </c>
      <c r="E355" s="127">
        <v>830</v>
      </c>
      <c r="F355" s="200" t="s">
        <v>554</v>
      </c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  <c r="BG355" s="201"/>
      <c r="BH355" s="201"/>
      <c r="BI355" s="201"/>
      <c r="BJ355" s="201"/>
      <c r="BK355" s="201"/>
      <c r="BL355" s="201"/>
      <c r="BM355" s="201"/>
      <c r="BN355" s="201"/>
      <c r="BO355" s="201"/>
      <c r="BP355" s="201"/>
      <c r="BQ355" s="201"/>
      <c r="BR355" s="201"/>
      <c r="BS355" s="152">
        <f t="shared" si="15"/>
        <v>0</v>
      </c>
      <c r="BT355" s="153">
        <v>166.84</v>
      </c>
      <c r="BU355" s="153"/>
      <c r="BV355" s="153"/>
      <c r="BW355" s="153"/>
      <c r="BX355" s="153">
        <f t="shared" si="16"/>
        <v>166.84</v>
      </c>
      <c r="BY355" s="153">
        <f t="shared" si="17"/>
        <v>0</v>
      </c>
      <c r="BZ355" s="154"/>
      <c r="CC355" s="118"/>
    </row>
    <row r="356" spans="1:81" ht="60.75" customHeight="1">
      <c r="A356" s="135" t="s">
        <v>44</v>
      </c>
      <c r="B356" s="6" t="s">
        <v>286</v>
      </c>
      <c r="C356" s="139" t="s">
        <v>356</v>
      </c>
      <c r="D356" s="136">
        <v>80088</v>
      </c>
      <c r="E356" s="127">
        <v>18204</v>
      </c>
      <c r="F356" s="200" t="s">
        <v>554</v>
      </c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  <c r="BG356" s="201"/>
      <c r="BH356" s="201"/>
      <c r="BI356" s="201"/>
      <c r="BJ356" s="201"/>
      <c r="BK356" s="201"/>
      <c r="BL356" s="201"/>
      <c r="BM356" s="201"/>
      <c r="BN356" s="201"/>
      <c r="BO356" s="201"/>
      <c r="BP356" s="201"/>
      <c r="BQ356" s="201"/>
      <c r="BR356" s="201"/>
      <c r="BS356" s="152">
        <f t="shared" si="15"/>
        <v>0</v>
      </c>
      <c r="BT356" s="153">
        <v>6923.57</v>
      </c>
      <c r="BU356" s="153"/>
      <c r="BV356" s="153"/>
      <c r="BW356" s="153"/>
      <c r="BX356" s="153">
        <f t="shared" si="16"/>
        <v>6923.57</v>
      </c>
      <c r="BY356" s="153">
        <f t="shared" si="17"/>
        <v>0</v>
      </c>
      <c r="BZ356" s="154"/>
      <c r="CC356" s="118"/>
    </row>
    <row r="357" spans="1:81" ht="51.75" customHeight="1">
      <c r="A357" s="135" t="s">
        <v>44</v>
      </c>
      <c r="B357" s="6" t="s">
        <v>286</v>
      </c>
      <c r="C357" s="139" t="s">
        <v>357</v>
      </c>
      <c r="D357" s="136">
        <v>80089</v>
      </c>
      <c r="E357" s="127">
        <v>2064</v>
      </c>
      <c r="F357" s="200" t="s">
        <v>554</v>
      </c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  <c r="BG357" s="201"/>
      <c r="BH357" s="201"/>
      <c r="BI357" s="201"/>
      <c r="BJ357" s="201"/>
      <c r="BK357" s="201"/>
      <c r="BL357" s="201"/>
      <c r="BM357" s="201"/>
      <c r="BN357" s="201"/>
      <c r="BO357" s="201"/>
      <c r="BP357" s="201"/>
      <c r="BQ357" s="201"/>
      <c r="BR357" s="201"/>
      <c r="BS357" s="152">
        <f t="shared" si="15"/>
        <v>0</v>
      </c>
      <c r="BT357" s="153">
        <v>669.38</v>
      </c>
      <c r="BU357" s="153"/>
      <c r="BV357" s="153"/>
      <c r="BW357" s="153"/>
      <c r="BX357" s="153">
        <f t="shared" si="16"/>
        <v>669.38</v>
      </c>
      <c r="BY357" s="153">
        <f t="shared" si="17"/>
        <v>0</v>
      </c>
      <c r="BZ357" s="154"/>
      <c r="CC357" s="118"/>
    </row>
    <row r="358" spans="1:81" ht="53.25" customHeight="1">
      <c r="A358" s="135" t="s">
        <v>44</v>
      </c>
      <c r="B358" s="6" t="s">
        <v>286</v>
      </c>
      <c r="C358" s="140" t="s">
        <v>358</v>
      </c>
      <c r="D358" s="136">
        <v>80090</v>
      </c>
      <c r="E358" s="127">
        <v>246</v>
      </c>
      <c r="F358" s="150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1">
        <v>4.88</v>
      </c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  <c r="BI358" s="152"/>
      <c r="BJ358" s="152"/>
      <c r="BK358" s="152"/>
      <c r="BL358" s="152"/>
      <c r="BM358" s="152"/>
      <c r="BN358" s="152"/>
      <c r="BO358" s="151"/>
      <c r="BP358" s="152"/>
      <c r="BQ358" s="152"/>
      <c r="BR358" s="152"/>
      <c r="BS358" s="152">
        <f t="shared" si="15"/>
        <v>4.88</v>
      </c>
      <c r="BT358" s="153">
        <v>57.98</v>
      </c>
      <c r="BU358" s="153"/>
      <c r="BV358" s="153"/>
      <c r="BW358" s="153"/>
      <c r="BX358" s="153">
        <f t="shared" si="16"/>
        <v>57.98</v>
      </c>
      <c r="BY358" s="153">
        <f t="shared" si="17"/>
        <v>7.7632834871142222</v>
      </c>
      <c r="BZ358" s="154"/>
      <c r="CC358" s="118"/>
    </row>
    <row r="359" spans="1:81" ht="58.5" customHeight="1">
      <c r="A359" s="135" t="s">
        <v>44</v>
      </c>
      <c r="B359" s="6" t="s">
        <v>286</v>
      </c>
      <c r="C359" s="139" t="s">
        <v>359</v>
      </c>
      <c r="D359" s="136">
        <v>80091</v>
      </c>
      <c r="E359" s="127">
        <v>1350</v>
      </c>
      <c r="F359" s="200" t="s">
        <v>554</v>
      </c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  <c r="BG359" s="201"/>
      <c r="BH359" s="201"/>
      <c r="BI359" s="201"/>
      <c r="BJ359" s="201"/>
      <c r="BK359" s="201"/>
      <c r="BL359" s="201"/>
      <c r="BM359" s="201"/>
      <c r="BN359" s="201"/>
      <c r="BO359" s="201"/>
      <c r="BP359" s="201"/>
      <c r="BQ359" s="201"/>
      <c r="BR359" s="201"/>
      <c r="BS359" s="152">
        <f t="shared" si="15"/>
        <v>0</v>
      </c>
      <c r="BT359" s="153">
        <v>472.23</v>
      </c>
      <c r="BU359" s="153"/>
      <c r="BV359" s="153"/>
      <c r="BW359" s="153"/>
      <c r="BX359" s="153">
        <f t="shared" si="16"/>
        <v>472.23</v>
      </c>
      <c r="BY359" s="153">
        <f t="shared" si="17"/>
        <v>0</v>
      </c>
      <c r="BZ359" s="154"/>
      <c r="CC359" s="118"/>
    </row>
    <row r="360" spans="1:81" ht="50.25" customHeight="1">
      <c r="A360" s="135" t="s">
        <v>44</v>
      </c>
      <c r="B360" s="6" t="s">
        <v>286</v>
      </c>
      <c r="C360" s="139" t="s">
        <v>360</v>
      </c>
      <c r="D360" s="136">
        <v>80092</v>
      </c>
      <c r="E360" s="127">
        <v>2604</v>
      </c>
      <c r="F360" s="200" t="s">
        <v>554</v>
      </c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  <c r="BG360" s="201"/>
      <c r="BH360" s="201"/>
      <c r="BI360" s="201"/>
      <c r="BJ360" s="201"/>
      <c r="BK360" s="201"/>
      <c r="BL360" s="201"/>
      <c r="BM360" s="201"/>
      <c r="BN360" s="201"/>
      <c r="BO360" s="201"/>
      <c r="BP360" s="201"/>
      <c r="BQ360" s="201"/>
      <c r="BR360" s="201"/>
      <c r="BS360" s="152">
        <f t="shared" si="15"/>
        <v>0</v>
      </c>
      <c r="BT360" s="153">
        <v>839.39</v>
      </c>
      <c r="BU360" s="153"/>
      <c r="BV360" s="153"/>
      <c r="BW360" s="153"/>
      <c r="BX360" s="153">
        <f t="shared" si="16"/>
        <v>839.39</v>
      </c>
      <c r="BY360" s="153">
        <f t="shared" si="17"/>
        <v>0</v>
      </c>
      <c r="BZ360" s="154"/>
      <c r="CC360" s="118"/>
    </row>
    <row r="361" spans="1:81" ht="74.25" customHeight="1">
      <c r="A361" s="135" t="s">
        <v>44</v>
      </c>
      <c r="B361" s="6" t="s">
        <v>286</v>
      </c>
      <c r="C361" s="139" t="s">
        <v>361</v>
      </c>
      <c r="D361" s="136">
        <v>80093</v>
      </c>
      <c r="E361" s="127">
        <v>15613</v>
      </c>
      <c r="F361" s="200" t="s">
        <v>554</v>
      </c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  <c r="BG361" s="201"/>
      <c r="BH361" s="201"/>
      <c r="BI361" s="201"/>
      <c r="BJ361" s="201"/>
      <c r="BK361" s="201"/>
      <c r="BL361" s="201"/>
      <c r="BM361" s="201"/>
      <c r="BN361" s="201"/>
      <c r="BO361" s="201"/>
      <c r="BP361" s="201"/>
      <c r="BQ361" s="201"/>
      <c r="BR361" s="201"/>
      <c r="BS361" s="152">
        <f t="shared" si="15"/>
        <v>0</v>
      </c>
      <c r="BT361" s="153">
        <v>2355.8000000000002</v>
      </c>
      <c r="BU361" s="153"/>
      <c r="BV361" s="153"/>
      <c r="BW361" s="153"/>
      <c r="BX361" s="153">
        <f t="shared" si="16"/>
        <v>2355.8000000000002</v>
      </c>
      <c r="BY361" s="153">
        <f t="shared" si="17"/>
        <v>0</v>
      </c>
      <c r="BZ361" s="162"/>
      <c r="CC361" s="118"/>
    </row>
    <row r="362" spans="1:81" ht="83.25" customHeight="1">
      <c r="A362" s="135" t="s">
        <v>44</v>
      </c>
      <c r="B362" s="6" t="s">
        <v>286</v>
      </c>
      <c r="C362" s="140" t="s">
        <v>422</v>
      </c>
      <c r="D362" s="136">
        <v>80094</v>
      </c>
      <c r="E362" s="127">
        <v>522</v>
      </c>
      <c r="F362" s="150"/>
      <c r="G362" s="153"/>
      <c r="H362" s="153"/>
      <c r="I362" s="152"/>
      <c r="J362" s="152"/>
      <c r="K362" s="152"/>
      <c r="L362" s="152">
        <v>11.65</v>
      </c>
      <c r="M362" s="152">
        <v>0.16</v>
      </c>
      <c r="N362" s="152">
        <v>36.78</v>
      </c>
      <c r="O362" s="152"/>
      <c r="P362" s="152"/>
      <c r="Q362" s="152"/>
      <c r="R362" s="152"/>
      <c r="S362" s="152"/>
      <c r="T362" s="152">
        <v>1.44</v>
      </c>
      <c r="U362" s="152"/>
      <c r="V362" s="152"/>
      <c r="W362" s="152"/>
      <c r="X362" s="152"/>
      <c r="Y362" s="152"/>
      <c r="Z362" s="152">
        <v>0.36</v>
      </c>
      <c r="AA362" s="152"/>
      <c r="AB362" s="152"/>
      <c r="AC362" s="151">
        <v>9.32</v>
      </c>
      <c r="AD362" s="152"/>
      <c r="AE362" s="152"/>
      <c r="AF362" s="152"/>
      <c r="AG362" s="152">
        <v>14.66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  <c r="BI362" s="152"/>
      <c r="BJ362" s="152"/>
      <c r="BK362" s="152"/>
      <c r="BL362" s="152"/>
      <c r="BM362" s="152"/>
      <c r="BN362" s="152"/>
      <c r="BO362" s="151"/>
      <c r="BP362" s="152"/>
      <c r="BQ362" s="152"/>
      <c r="BR362" s="152"/>
      <c r="BS362" s="152">
        <f t="shared" si="15"/>
        <v>74.37</v>
      </c>
      <c r="BT362" s="153">
        <v>89.9</v>
      </c>
      <c r="BU362" s="153"/>
      <c r="BV362" s="153"/>
      <c r="BW362" s="153"/>
      <c r="BX362" s="153">
        <f t="shared" si="16"/>
        <v>89.9</v>
      </c>
      <c r="BY362" s="153">
        <f t="shared" si="17"/>
        <v>45.273026115541484</v>
      </c>
      <c r="BZ362" s="154"/>
      <c r="CC362" s="118"/>
    </row>
    <row r="363" spans="1:81" ht="63" customHeight="1">
      <c r="A363" s="135" t="s">
        <v>44</v>
      </c>
      <c r="B363" s="6" t="s">
        <v>286</v>
      </c>
      <c r="C363" s="139" t="s">
        <v>362</v>
      </c>
      <c r="D363" s="136">
        <v>80095</v>
      </c>
      <c r="E363" s="127">
        <v>2127</v>
      </c>
      <c r="F363" s="200" t="s">
        <v>554</v>
      </c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  <c r="BG363" s="201"/>
      <c r="BH363" s="201"/>
      <c r="BI363" s="201"/>
      <c r="BJ363" s="201"/>
      <c r="BK363" s="201"/>
      <c r="BL363" s="201"/>
      <c r="BM363" s="201"/>
      <c r="BN363" s="201"/>
      <c r="BO363" s="201"/>
      <c r="BP363" s="201"/>
      <c r="BQ363" s="201"/>
      <c r="BR363" s="201"/>
      <c r="BS363" s="152">
        <f t="shared" si="15"/>
        <v>0</v>
      </c>
      <c r="BT363" s="153">
        <v>444.48</v>
      </c>
      <c r="BU363" s="153"/>
      <c r="BV363" s="153"/>
      <c r="BW363" s="153"/>
      <c r="BX363" s="153">
        <f t="shared" si="16"/>
        <v>444.48</v>
      </c>
      <c r="BY363" s="153">
        <f t="shared" si="17"/>
        <v>0</v>
      </c>
      <c r="BZ363" s="154"/>
      <c r="CC363" s="118"/>
    </row>
    <row r="364" spans="1:81" ht="75.75" customHeight="1">
      <c r="A364" s="135" t="s">
        <v>44</v>
      </c>
      <c r="B364" s="6" t="s">
        <v>286</v>
      </c>
      <c r="C364" s="139" t="s">
        <v>430</v>
      </c>
      <c r="D364" s="136">
        <v>80096</v>
      </c>
      <c r="E364" s="127">
        <v>13770</v>
      </c>
      <c r="F364" s="200" t="s">
        <v>554</v>
      </c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  <c r="BG364" s="201"/>
      <c r="BH364" s="201"/>
      <c r="BI364" s="201"/>
      <c r="BJ364" s="201"/>
      <c r="BK364" s="201"/>
      <c r="BL364" s="201"/>
      <c r="BM364" s="201"/>
      <c r="BN364" s="201"/>
      <c r="BO364" s="201"/>
      <c r="BP364" s="201"/>
      <c r="BQ364" s="201"/>
      <c r="BR364" s="201"/>
      <c r="BS364" s="152">
        <f t="shared" si="15"/>
        <v>0</v>
      </c>
      <c r="BT364" s="153">
        <v>1704.36</v>
      </c>
      <c r="BU364" s="153"/>
      <c r="BV364" s="153"/>
      <c r="BW364" s="153"/>
      <c r="BX364" s="153">
        <f t="shared" si="16"/>
        <v>1704.36</v>
      </c>
      <c r="BY364" s="153">
        <f t="shared" si="17"/>
        <v>0</v>
      </c>
      <c r="BZ364" s="179"/>
      <c r="CA364" s="118"/>
      <c r="CB364" s="118"/>
      <c r="CC364" s="118"/>
    </row>
    <row r="365" spans="1:81" ht="55.5" customHeight="1">
      <c r="A365" s="135" t="s">
        <v>44</v>
      </c>
      <c r="B365" s="6" t="s">
        <v>363</v>
      </c>
      <c r="C365" s="140" t="s">
        <v>364</v>
      </c>
      <c r="D365" s="136">
        <v>102001</v>
      </c>
      <c r="E365" s="127">
        <v>2397</v>
      </c>
      <c r="F365" s="150"/>
      <c r="G365" s="152">
        <v>0</v>
      </c>
      <c r="H365" s="152">
        <v>0</v>
      </c>
      <c r="I365" s="152">
        <v>0</v>
      </c>
      <c r="J365" s="152">
        <v>0</v>
      </c>
      <c r="K365" s="152">
        <v>0</v>
      </c>
      <c r="L365" s="152">
        <v>0</v>
      </c>
      <c r="M365" s="152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52">
        <v>0</v>
      </c>
      <c r="V365" s="152">
        <v>0</v>
      </c>
      <c r="W365" s="152">
        <v>0</v>
      </c>
      <c r="X365" s="152">
        <v>0</v>
      </c>
      <c r="Y365" s="152">
        <v>0</v>
      </c>
      <c r="Z365" s="152">
        <v>0</v>
      </c>
      <c r="AA365" s="152">
        <v>0</v>
      </c>
      <c r="AB365" s="152">
        <v>0</v>
      </c>
      <c r="AC365" s="152">
        <v>0</v>
      </c>
      <c r="AD365" s="152">
        <v>0</v>
      </c>
      <c r="AE365" s="152">
        <v>0</v>
      </c>
      <c r="AF365" s="152">
        <v>0</v>
      </c>
      <c r="AG365" s="152">
        <v>0</v>
      </c>
      <c r="AH365" s="152">
        <v>0</v>
      </c>
      <c r="AI365" s="152">
        <v>0</v>
      </c>
      <c r="AJ365" s="152">
        <v>0</v>
      </c>
      <c r="AK365" s="152">
        <v>0</v>
      </c>
      <c r="AL365" s="152">
        <v>0</v>
      </c>
      <c r="AM365" s="152">
        <v>0</v>
      </c>
      <c r="AN365" s="152">
        <v>0</v>
      </c>
      <c r="AO365" s="152">
        <v>0</v>
      </c>
      <c r="AP365" s="152">
        <v>0</v>
      </c>
      <c r="AQ365" s="152">
        <v>0</v>
      </c>
      <c r="AR365" s="152">
        <v>0</v>
      </c>
      <c r="AS365" s="152">
        <v>0</v>
      </c>
      <c r="AT365" s="152">
        <v>0</v>
      </c>
      <c r="AU365" s="152">
        <v>0</v>
      </c>
      <c r="AV365" s="152">
        <v>0</v>
      </c>
      <c r="AW365" s="152">
        <v>0</v>
      </c>
      <c r="AX365" s="152">
        <v>0</v>
      </c>
      <c r="AY365" s="152">
        <v>0</v>
      </c>
      <c r="AZ365" s="152">
        <v>0</v>
      </c>
      <c r="BA365" s="152">
        <v>0</v>
      </c>
      <c r="BB365" s="152">
        <v>0</v>
      </c>
      <c r="BC365" s="152">
        <v>0</v>
      </c>
      <c r="BD365" s="152">
        <v>0</v>
      </c>
      <c r="BE365" s="152">
        <v>0</v>
      </c>
      <c r="BF365" s="152">
        <v>0</v>
      </c>
      <c r="BG365" s="152">
        <v>0</v>
      </c>
      <c r="BH365" s="152">
        <v>0</v>
      </c>
      <c r="BI365" s="152">
        <v>0</v>
      </c>
      <c r="BJ365" s="152">
        <v>0</v>
      </c>
      <c r="BK365" s="152">
        <v>0</v>
      </c>
      <c r="BL365" s="152">
        <v>0</v>
      </c>
      <c r="BM365" s="152">
        <v>0</v>
      </c>
      <c r="BN365" s="152">
        <v>0</v>
      </c>
      <c r="BO365" s="152">
        <v>0</v>
      </c>
      <c r="BP365" s="152">
        <v>0</v>
      </c>
      <c r="BQ365" s="152">
        <v>0</v>
      </c>
      <c r="BR365" s="152">
        <v>0</v>
      </c>
      <c r="BS365" s="152">
        <f t="shared" ref="BS365:BS383" si="18">SUM(G365:BR365)</f>
        <v>0</v>
      </c>
      <c r="BT365" s="152">
        <v>604.17999999999995</v>
      </c>
      <c r="BU365" s="152"/>
      <c r="BV365" s="152"/>
      <c r="BW365" s="152"/>
      <c r="BX365" s="153">
        <f t="shared" si="16"/>
        <v>604.17999999999995</v>
      </c>
      <c r="BY365" s="153">
        <f t="shared" si="17"/>
        <v>0</v>
      </c>
      <c r="BZ365" s="165"/>
      <c r="CC365" s="118"/>
    </row>
    <row r="366" spans="1:81" ht="51.75" customHeight="1">
      <c r="A366" s="135" t="s">
        <v>44</v>
      </c>
      <c r="B366" s="6" t="s">
        <v>363</v>
      </c>
      <c r="C366" s="139" t="s">
        <v>365</v>
      </c>
      <c r="D366" s="136">
        <v>102002</v>
      </c>
      <c r="E366" s="127">
        <v>1461</v>
      </c>
      <c r="F366" s="200" t="s">
        <v>554</v>
      </c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  <c r="BG366" s="201"/>
      <c r="BH366" s="201"/>
      <c r="BI366" s="201"/>
      <c r="BJ366" s="201"/>
      <c r="BK366" s="201"/>
      <c r="BL366" s="201"/>
      <c r="BM366" s="201"/>
      <c r="BN366" s="201"/>
      <c r="BO366" s="201"/>
      <c r="BP366" s="201"/>
      <c r="BQ366" s="201"/>
      <c r="BR366" s="201"/>
      <c r="BS366" s="152">
        <f t="shared" si="18"/>
        <v>0</v>
      </c>
      <c r="BT366" s="152">
        <v>245.92</v>
      </c>
      <c r="BU366" s="152"/>
      <c r="BV366" s="152"/>
      <c r="BW366" s="152"/>
      <c r="BX366" s="153">
        <f t="shared" si="16"/>
        <v>245.92</v>
      </c>
      <c r="BY366" s="153">
        <f t="shared" si="17"/>
        <v>0</v>
      </c>
      <c r="BZ366" s="165"/>
      <c r="CC366" s="118"/>
    </row>
    <row r="367" spans="1:81" ht="63" customHeight="1">
      <c r="A367" s="135" t="s">
        <v>44</v>
      </c>
      <c r="B367" s="6" t="s">
        <v>363</v>
      </c>
      <c r="C367" s="139" t="s">
        <v>366</v>
      </c>
      <c r="D367" s="136">
        <v>102003</v>
      </c>
      <c r="E367" s="127">
        <v>4203</v>
      </c>
      <c r="F367" s="200" t="s">
        <v>554</v>
      </c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  <c r="BG367" s="201"/>
      <c r="BH367" s="201"/>
      <c r="BI367" s="201"/>
      <c r="BJ367" s="201"/>
      <c r="BK367" s="201"/>
      <c r="BL367" s="201"/>
      <c r="BM367" s="201"/>
      <c r="BN367" s="201"/>
      <c r="BO367" s="201"/>
      <c r="BP367" s="201"/>
      <c r="BQ367" s="201"/>
      <c r="BR367" s="201"/>
      <c r="BS367" s="152">
        <f t="shared" si="18"/>
        <v>0</v>
      </c>
      <c r="BT367" s="152">
        <v>2043.28</v>
      </c>
      <c r="BU367" s="152"/>
      <c r="BV367" s="152"/>
      <c r="BW367" s="152"/>
      <c r="BX367" s="153">
        <f t="shared" si="16"/>
        <v>2043.28</v>
      </c>
      <c r="BY367" s="153">
        <f t="shared" si="17"/>
        <v>0</v>
      </c>
      <c r="BZ367" s="165"/>
      <c r="CC367" s="118"/>
    </row>
    <row r="368" spans="1:81" ht="69.75" customHeight="1">
      <c r="A368" s="135" t="s">
        <v>44</v>
      </c>
      <c r="B368" s="6" t="s">
        <v>363</v>
      </c>
      <c r="C368" s="140" t="s">
        <v>367</v>
      </c>
      <c r="D368" s="136">
        <v>102004</v>
      </c>
      <c r="E368" s="127">
        <v>720</v>
      </c>
      <c r="F368" s="150"/>
      <c r="G368" s="152"/>
      <c r="H368" s="152"/>
      <c r="I368" s="152"/>
      <c r="J368" s="152"/>
      <c r="K368" s="152"/>
      <c r="L368" s="152">
        <v>3</v>
      </c>
      <c r="M368" s="152"/>
      <c r="N368" s="152">
        <v>6.59</v>
      </c>
      <c r="O368" s="152"/>
      <c r="P368" s="152"/>
      <c r="Q368" s="152"/>
      <c r="R368" s="152">
        <v>1.88</v>
      </c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1"/>
      <c r="AD368" s="152"/>
      <c r="AE368" s="152"/>
      <c r="AF368" s="152"/>
      <c r="AG368" s="152">
        <v>6.16</v>
      </c>
      <c r="AH368" s="152"/>
      <c r="AI368" s="152"/>
      <c r="AJ368" s="152"/>
      <c r="AK368" s="152"/>
      <c r="AL368" s="152"/>
      <c r="AM368" s="152"/>
      <c r="AN368" s="152"/>
      <c r="AO368" s="152"/>
      <c r="AP368" s="152">
        <v>0.34499999999999997</v>
      </c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  <c r="BI368" s="152"/>
      <c r="BJ368" s="152"/>
      <c r="BK368" s="152"/>
      <c r="BL368" s="152"/>
      <c r="BM368" s="152"/>
      <c r="BN368" s="152"/>
      <c r="BO368" s="151"/>
      <c r="BP368" s="152"/>
      <c r="BQ368" s="152"/>
      <c r="BR368" s="152"/>
      <c r="BS368" s="152">
        <f t="shared" si="18"/>
        <v>17.974999999999998</v>
      </c>
      <c r="BT368" s="152">
        <v>188.94</v>
      </c>
      <c r="BU368" s="152"/>
      <c r="BV368" s="152"/>
      <c r="BW368" s="152"/>
      <c r="BX368" s="153">
        <f t="shared" si="16"/>
        <v>188.94</v>
      </c>
      <c r="BY368" s="153">
        <f t="shared" si="17"/>
        <v>8.6871420631660339</v>
      </c>
      <c r="BZ368" s="165"/>
      <c r="CC368" s="118"/>
    </row>
    <row r="369" spans="1:81" ht="65.25" customHeight="1">
      <c r="A369" s="135" t="s">
        <v>44</v>
      </c>
      <c r="B369" s="6" t="s">
        <v>363</v>
      </c>
      <c r="C369" s="140" t="s">
        <v>368</v>
      </c>
      <c r="D369" s="136">
        <v>102005</v>
      </c>
      <c r="E369" s="127">
        <v>1031</v>
      </c>
      <c r="F369" s="150"/>
      <c r="G369" s="152"/>
      <c r="H369" s="152"/>
      <c r="I369" s="152"/>
      <c r="J369" s="152"/>
      <c r="K369" s="152"/>
      <c r="L369" s="152">
        <v>2.17</v>
      </c>
      <c r="M369" s="152">
        <v>1.26</v>
      </c>
      <c r="N369" s="152">
        <v>9.86</v>
      </c>
      <c r="O369" s="152"/>
      <c r="P369" s="152"/>
      <c r="Q369" s="152"/>
      <c r="R369" s="152">
        <v>2</v>
      </c>
      <c r="S369" s="152"/>
      <c r="T369" s="152">
        <v>12.47</v>
      </c>
      <c r="U369" s="152"/>
      <c r="V369" s="152"/>
      <c r="W369" s="152"/>
      <c r="X369" s="152"/>
      <c r="Y369" s="152"/>
      <c r="Z369" s="152"/>
      <c r="AA369" s="152"/>
      <c r="AB369" s="152"/>
      <c r="AC369" s="151"/>
      <c r="AD369" s="152"/>
      <c r="AE369" s="152"/>
      <c r="AF369" s="152"/>
      <c r="AG369" s="152">
        <v>2.79</v>
      </c>
      <c r="AH369" s="152"/>
      <c r="AI369" s="152"/>
      <c r="AJ369" s="152"/>
      <c r="AK369" s="152"/>
      <c r="AL369" s="152"/>
      <c r="AM369" s="152"/>
      <c r="AN369" s="152"/>
      <c r="AO369" s="152"/>
      <c r="AP369" s="152">
        <v>0.29699999999999999</v>
      </c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  <c r="BI369" s="152"/>
      <c r="BJ369" s="152"/>
      <c r="BK369" s="152"/>
      <c r="BL369" s="152"/>
      <c r="BM369" s="152"/>
      <c r="BN369" s="152"/>
      <c r="BO369" s="151"/>
      <c r="BP369" s="152"/>
      <c r="BQ369" s="152"/>
      <c r="BR369" s="152"/>
      <c r="BS369" s="152">
        <f t="shared" si="18"/>
        <v>30.846999999999998</v>
      </c>
      <c r="BT369" s="152">
        <v>242.66</v>
      </c>
      <c r="BU369" s="152"/>
      <c r="BV369" s="152"/>
      <c r="BW369" s="152"/>
      <c r="BX369" s="153">
        <f t="shared" si="16"/>
        <v>242.66</v>
      </c>
      <c r="BY369" s="153">
        <f t="shared" si="17"/>
        <v>11.278321944228118</v>
      </c>
      <c r="BZ369" s="165"/>
      <c r="CC369" s="118"/>
    </row>
    <row r="370" spans="1:81" ht="72" customHeight="1">
      <c r="A370" s="135" t="s">
        <v>44</v>
      </c>
      <c r="B370" s="6" t="s">
        <v>363</v>
      </c>
      <c r="C370" s="139" t="s">
        <v>369</v>
      </c>
      <c r="D370" s="136">
        <v>102006</v>
      </c>
      <c r="E370" s="127">
        <v>3282</v>
      </c>
      <c r="F370" s="200" t="s">
        <v>554</v>
      </c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  <c r="BG370" s="201"/>
      <c r="BH370" s="201"/>
      <c r="BI370" s="201"/>
      <c r="BJ370" s="201"/>
      <c r="BK370" s="201"/>
      <c r="BL370" s="201"/>
      <c r="BM370" s="201"/>
      <c r="BN370" s="201"/>
      <c r="BO370" s="201"/>
      <c r="BP370" s="201"/>
      <c r="BQ370" s="201"/>
      <c r="BR370" s="201"/>
      <c r="BS370" s="152">
        <f t="shared" si="18"/>
        <v>0</v>
      </c>
      <c r="BT370" s="152">
        <v>894.86</v>
      </c>
      <c r="BU370" s="152"/>
      <c r="BV370" s="152"/>
      <c r="BW370" s="152"/>
      <c r="BX370" s="153">
        <f t="shared" si="16"/>
        <v>894.86</v>
      </c>
      <c r="BY370" s="153">
        <f t="shared" si="17"/>
        <v>0</v>
      </c>
      <c r="BZ370" s="165"/>
      <c r="CC370" s="118"/>
    </row>
    <row r="371" spans="1:81" ht="57.75" customHeight="1">
      <c r="A371" s="137" t="s">
        <v>44</v>
      </c>
      <c r="B371" s="6" t="s">
        <v>363</v>
      </c>
      <c r="C371" s="140" t="s">
        <v>370</v>
      </c>
      <c r="D371" s="6">
        <v>102007</v>
      </c>
      <c r="E371" s="127">
        <v>1182</v>
      </c>
      <c r="F371" s="150"/>
      <c r="G371" s="152"/>
      <c r="H371" s="152"/>
      <c r="I371" s="152">
        <v>27.62</v>
      </c>
      <c r="J371" s="152"/>
      <c r="K371" s="152"/>
      <c r="L371" s="152">
        <v>28.45</v>
      </c>
      <c r="M371" s="152">
        <v>17.940000000000001</v>
      </c>
      <c r="N371" s="152">
        <v>28.17</v>
      </c>
      <c r="O371" s="152"/>
      <c r="P371" s="152"/>
      <c r="Q371" s="152"/>
      <c r="R371" s="152">
        <v>2.15</v>
      </c>
      <c r="S371" s="152"/>
      <c r="T371" s="152">
        <v>18.350000000000001</v>
      </c>
      <c r="U371" s="152"/>
      <c r="V371" s="152"/>
      <c r="W371" s="152"/>
      <c r="X371" s="152"/>
      <c r="Y371" s="152"/>
      <c r="Z371" s="152"/>
      <c r="AA371" s="152"/>
      <c r="AB371" s="152"/>
      <c r="AC371" s="151"/>
      <c r="AD371" s="152"/>
      <c r="AE371" s="152"/>
      <c r="AF371" s="152"/>
      <c r="AG371" s="152">
        <v>31.32</v>
      </c>
      <c r="AH371" s="152"/>
      <c r="AI371" s="152"/>
      <c r="AJ371" s="152"/>
      <c r="AK371" s="152"/>
      <c r="AL371" s="152"/>
      <c r="AM371" s="152"/>
      <c r="AN371" s="152"/>
      <c r="AO371" s="152"/>
      <c r="AP371" s="152">
        <v>0.34</v>
      </c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  <c r="BI371" s="152"/>
      <c r="BJ371" s="152"/>
      <c r="BK371" s="152"/>
      <c r="BL371" s="152"/>
      <c r="BM371" s="152"/>
      <c r="BN371" s="152"/>
      <c r="BO371" s="151"/>
      <c r="BP371" s="152"/>
      <c r="BQ371" s="152"/>
      <c r="BR371" s="152"/>
      <c r="BS371" s="152">
        <f t="shared" si="18"/>
        <v>154.34</v>
      </c>
      <c r="BT371" s="152">
        <v>217.48</v>
      </c>
      <c r="BU371" s="152"/>
      <c r="BV371" s="152"/>
      <c r="BW371" s="152"/>
      <c r="BX371" s="153">
        <f t="shared" si="16"/>
        <v>217.48</v>
      </c>
      <c r="BY371" s="153">
        <f t="shared" si="17"/>
        <v>41.50933247270185</v>
      </c>
      <c r="BZ371" s="165"/>
      <c r="CC371" s="118"/>
    </row>
    <row r="372" spans="1:81" ht="54.75" customHeight="1">
      <c r="A372" s="135" t="s">
        <v>44</v>
      </c>
      <c r="B372" s="6" t="s">
        <v>363</v>
      </c>
      <c r="C372" s="140" t="s">
        <v>371</v>
      </c>
      <c r="D372" s="136">
        <v>102008</v>
      </c>
      <c r="E372" s="127">
        <v>2103</v>
      </c>
      <c r="F372" s="150"/>
      <c r="G372" s="152"/>
      <c r="H372" s="152"/>
      <c r="I372" s="152"/>
      <c r="J372" s="152"/>
      <c r="K372" s="152"/>
      <c r="L372" s="152"/>
      <c r="M372" s="152">
        <v>1.56</v>
      </c>
      <c r="N372" s="152">
        <v>44.46</v>
      </c>
      <c r="O372" s="152">
        <v>25.14</v>
      </c>
      <c r="P372" s="152"/>
      <c r="Q372" s="152"/>
      <c r="R372" s="152">
        <v>5.17</v>
      </c>
      <c r="S372" s="152"/>
      <c r="T372" s="152"/>
      <c r="U372" s="152">
        <v>5.54</v>
      </c>
      <c r="V372" s="152"/>
      <c r="W372" s="152"/>
      <c r="X372" s="152"/>
      <c r="Y372" s="152"/>
      <c r="Z372" s="152"/>
      <c r="AA372" s="152"/>
      <c r="AB372" s="152"/>
      <c r="AC372" s="151"/>
      <c r="AD372" s="152"/>
      <c r="AE372" s="152"/>
      <c r="AF372" s="152"/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>
        <v>0.63500000000000001</v>
      </c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  <c r="BI372" s="152"/>
      <c r="BJ372" s="152"/>
      <c r="BK372" s="152"/>
      <c r="BL372" s="152"/>
      <c r="BM372" s="152"/>
      <c r="BN372" s="152"/>
      <c r="BO372" s="151"/>
      <c r="BP372" s="152"/>
      <c r="BQ372" s="152"/>
      <c r="BR372" s="152"/>
      <c r="BS372" s="152">
        <f t="shared" si="18"/>
        <v>82.50500000000001</v>
      </c>
      <c r="BT372" s="152">
        <v>71.239999999999995</v>
      </c>
      <c r="BU372" s="152"/>
      <c r="BV372" s="152"/>
      <c r="BW372" s="152"/>
      <c r="BX372" s="153">
        <f t="shared" si="16"/>
        <v>71.239999999999995</v>
      </c>
      <c r="BY372" s="153">
        <f t="shared" si="17"/>
        <v>53.663533773456052</v>
      </c>
      <c r="BZ372" s="165"/>
      <c r="CC372" s="118"/>
    </row>
    <row r="373" spans="1:81" ht="54.75" customHeight="1">
      <c r="A373" s="137" t="s">
        <v>44</v>
      </c>
      <c r="B373" s="6" t="s">
        <v>363</v>
      </c>
      <c r="C373" s="140" t="s">
        <v>372</v>
      </c>
      <c r="D373" s="6">
        <v>102009</v>
      </c>
      <c r="E373" s="127">
        <v>2082</v>
      </c>
      <c r="F373" s="150"/>
      <c r="G373" s="152"/>
      <c r="H373" s="152"/>
      <c r="I373" s="152">
        <v>101.22</v>
      </c>
      <c r="J373" s="152"/>
      <c r="K373" s="152"/>
      <c r="L373" s="152">
        <v>38.72</v>
      </c>
      <c r="M373" s="152">
        <v>25.2</v>
      </c>
      <c r="N373" s="152">
        <v>92.48</v>
      </c>
      <c r="O373" s="152">
        <v>57.72</v>
      </c>
      <c r="P373" s="152"/>
      <c r="Q373" s="152">
        <v>4.92</v>
      </c>
      <c r="R373" s="152">
        <v>6.89</v>
      </c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1">
        <v>51.62</v>
      </c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>
        <v>0.97</v>
      </c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  <c r="BI373" s="152"/>
      <c r="BJ373" s="152"/>
      <c r="BK373" s="152"/>
      <c r="BL373" s="152"/>
      <c r="BM373" s="152"/>
      <c r="BN373" s="152"/>
      <c r="BO373" s="151"/>
      <c r="BP373" s="152"/>
      <c r="BQ373" s="152"/>
      <c r="BR373" s="152"/>
      <c r="BS373" s="152">
        <f t="shared" si="18"/>
        <v>379.74000000000007</v>
      </c>
      <c r="BT373" s="152">
        <v>394.88</v>
      </c>
      <c r="BU373" s="152"/>
      <c r="BV373" s="152"/>
      <c r="BW373" s="152"/>
      <c r="BX373" s="153">
        <f t="shared" si="16"/>
        <v>394.88</v>
      </c>
      <c r="BY373" s="153">
        <f t="shared" si="17"/>
        <v>49.022746637060756</v>
      </c>
      <c r="BZ373" s="165"/>
      <c r="CC373" s="118"/>
    </row>
    <row r="374" spans="1:81" ht="54.75" customHeight="1">
      <c r="A374" s="135" t="s">
        <v>44</v>
      </c>
      <c r="B374" s="6" t="s">
        <v>363</v>
      </c>
      <c r="C374" s="139" t="s">
        <v>373</v>
      </c>
      <c r="D374" s="136">
        <v>102010</v>
      </c>
      <c r="E374" s="127">
        <v>2174</v>
      </c>
      <c r="F374" s="200" t="s">
        <v>554</v>
      </c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  <c r="BG374" s="201"/>
      <c r="BH374" s="201"/>
      <c r="BI374" s="201"/>
      <c r="BJ374" s="201"/>
      <c r="BK374" s="201"/>
      <c r="BL374" s="201"/>
      <c r="BM374" s="201"/>
      <c r="BN374" s="201"/>
      <c r="BO374" s="201"/>
      <c r="BP374" s="201"/>
      <c r="BQ374" s="201"/>
      <c r="BR374" s="201"/>
      <c r="BS374" s="152">
        <f t="shared" si="18"/>
        <v>0</v>
      </c>
      <c r="BT374" s="152">
        <v>543.03</v>
      </c>
      <c r="BU374" s="152"/>
      <c r="BV374" s="152"/>
      <c r="BW374" s="152"/>
      <c r="BX374" s="153">
        <f t="shared" si="16"/>
        <v>543.03</v>
      </c>
      <c r="BY374" s="153">
        <f t="shared" si="17"/>
        <v>0</v>
      </c>
      <c r="BZ374" s="165"/>
      <c r="CC374" s="118"/>
    </row>
    <row r="375" spans="1:81" ht="62.25" customHeight="1">
      <c r="A375" s="137" t="s">
        <v>44</v>
      </c>
      <c r="B375" s="6" t="s">
        <v>363</v>
      </c>
      <c r="C375" s="140" t="s">
        <v>374</v>
      </c>
      <c r="D375" s="6">
        <v>102011</v>
      </c>
      <c r="E375" s="127">
        <v>5309</v>
      </c>
      <c r="F375" s="150"/>
      <c r="G375" s="152"/>
      <c r="H375" s="152"/>
      <c r="I375" s="152">
        <v>224.68</v>
      </c>
      <c r="J375" s="152"/>
      <c r="K375" s="152">
        <v>29.52</v>
      </c>
      <c r="L375" s="152">
        <v>51.54</v>
      </c>
      <c r="M375" s="152">
        <v>111</v>
      </c>
      <c r="N375" s="152">
        <v>150.34</v>
      </c>
      <c r="O375" s="152">
        <v>6.18</v>
      </c>
      <c r="P375" s="152"/>
      <c r="Q375" s="152"/>
      <c r="R375" s="152">
        <v>27.27</v>
      </c>
      <c r="S375" s="152"/>
      <c r="T375" s="152">
        <v>35.340000000000003</v>
      </c>
      <c r="U375" s="152">
        <v>17.22</v>
      </c>
      <c r="V375" s="152">
        <v>24.06</v>
      </c>
      <c r="W375" s="152">
        <v>0.96</v>
      </c>
      <c r="X375" s="152"/>
      <c r="Y375" s="152"/>
      <c r="Z375" s="152"/>
      <c r="AA375" s="152"/>
      <c r="AB375" s="152"/>
      <c r="AC375" s="151">
        <v>102.84</v>
      </c>
      <c r="AD375" s="152"/>
      <c r="AE375" s="152"/>
      <c r="AF375" s="152"/>
      <c r="AG375" s="152">
        <v>176.2</v>
      </c>
      <c r="AH375" s="152"/>
      <c r="AI375" s="152">
        <v>0.3</v>
      </c>
      <c r="AJ375" s="152"/>
      <c r="AK375" s="152"/>
      <c r="AL375" s="152">
        <v>0.84</v>
      </c>
      <c r="AM375" s="152"/>
      <c r="AN375" s="152"/>
      <c r="AO375" s="152"/>
      <c r="AP375" s="152">
        <v>9.49</v>
      </c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  <c r="BI375" s="152"/>
      <c r="BJ375" s="152"/>
      <c r="BK375" s="152"/>
      <c r="BL375" s="152"/>
      <c r="BM375" s="152"/>
      <c r="BN375" s="152"/>
      <c r="BO375" s="151"/>
      <c r="BP375" s="152"/>
      <c r="BQ375" s="152"/>
      <c r="BR375" s="152"/>
      <c r="BS375" s="152">
        <f t="shared" si="18"/>
        <v>967.78000000000009</v>
      </c>
      <c r="BT375" s="152">
        <v>542.77</v>
      </c>
      <c r="BU375" s="152"/>
      <c r="BV375" s="152"/>
      <c r="BW375" s="152"/>
      <c r="BX375" s="153">
        <f t="shared" si="16"/>
        <v>542.77</v>
      </c>
      <c r="BY375" s="153">
        <f t="shared" si="17"/>
        <v>64.068054682069445</v>
      </c>
      <c r="BZ375" s="165"/>
      <c r="CC375" s="118"/>
    </row>
    <row r="376" spans="1:81" ht="61.5" customHeight="1">
      <c r="A376" s="137" t="s">
        <v>44</v>
      </c>
      <c r="B376" s="6" t="s">
        <v>363</v>
      </c>
      <c r="C376" s="140" t="s">
        <v>375</v>
      </c>
      <c r="D376" s="6">
        <v>102012</v>
      </c>
      <c r="E376" s="127">
        <v>1855</v>
      </c>
      <c r="F376" s="150"/>
      <c r="G376" s="152"/>
      <c r="H376" s="152"/>
      <c r="I376" s="152">
        <v>49.12</v>
      </c>
      <c r="J376" s="152"/>
      <c r="K376" s="152"/>
      <c r="L376" s="152">
        <v>60.42</v>
      </c>
      <c r="M376" s="152"/>
      <c r="N376" s="152"/>
      <c r="O376" s="152"/>
      <c r="P376" s="152"/>
      <c r="Q376" s="152"/>
      <c r="R376" s="152">
        <v>4.08</v>
      </c>
      <c r="S376" s="152"/>
      <c r="T376" s="152">
        <v>4.58</v>
      </c>
      <c r="U376" s="163"/>
      <c r="V376" s="152"/>
      <c r="W376" s="152"/>
      <c r="X376" s="152">
        <v>6.48</v>
      </c>
      <c r="Y376" s="152">
        <v>91.03</v>
      </c>
      <c r="Z376" s="152">
        <v>48.58</v>
      </c>
      <c r="AA376" s="152"/>
      <c r="AB376" s="152">
        <v>1</v>
      </c>
      <c r="AC376" s="151"/>
      <c r="AD376" s="152"/>
      <c r="AE376" s="152"/>
      <c r="AF376" s="152"/>
      <c r="AG376" s="152"/>
      <c r="AH376" s="152"/>
      <c r="AI376" s="152"/>
      <c r="AJ376" s="152"/>
      <c r="AK376" s="152"/>
      <c r="AL376" s="152"/>
      <c r="AM376" s="152"/>
      <c r="AN376" s="152"/>
      <c r="AO376" s="152"/>
      <c r="AP376" s="152">
        <v>0.52</v>
      </c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  <c r="BI376" s="152"/>
      <c r="BJ376" s="152"/>
      <c r="BK376" s="152"/>
      <c r="BL376" s="152"/>
      <c r="BM376" s="152"/>
      <c r="BN376" s="152"/>
      <c r="BO376" s="151"/>
      <c r="BP376" s="152"/>
      <c r="BQ376" s="152"/>
      <c r="BR376" s="152"/>
      <c r="BS376" s="152">
        <f t="shared" si="18"/>
        <v>265.80999999999995</v>
      </c>
      <c r="BT376" s="152">
        <v>237.48</v>
      </c>
      <c r="BU376" s="152"/>
      <c r="BV376" s="152"/>
      <c r="BW376" s="152"/>
      <c r="BX376" s="153">
        <f t="shared" si="16"/>
        <v>237.48</v>
      </c>
      <c r="BY376" s="153">
        <f t="shared" si="17"/>
        <v>52.814480716882905</v>
      </c>
      <c r="BZ376" s="165"/>
      <c r="CC376" s="118"/>
    </row>
    <row r="377" spans="1:81" ht="54.75" customHeight="1">
      <c r="A377" s="137" t="s">
        <v>44</v>
      </c>
      <c r="B377" s="6" t="s">
        <v>363</v>
      </c>
      <c r="C377" s="140" t="s">
        <v>376</v>
      </c>
      <c r="D377" s="6">
        <v>102013</v>
      </c>
      <c r="E377" s="127">
        <v>1417</v>
      </c>
      <c r="F377" s="150"/>
      <c r="G377" s="152"/>
      <c r="H377" s="152"/>
      <c r="I377" s="152">
        <v>33.46</v>
      </c>
      <c r="J377" s="152"/>
      <c r="K377" s="152"/>
      <c r="L377" s="152">
        <v>4.16</v>
      </c>
      <c r="M377" s="152">
        <v>21.72</v>
      </c>
      <c r="N377" s="152">
        <v>18.2</v>
      </c>
      <c r="O377" s="152">
        <v>20.56</v>
      </c>
      <c r="P377" s="152"/>
      <c r="Q377" s="152"/>
      <c r="R377" s="152">
        <v>4.84</v>
      </c>
      <c r="S377" s="152"/>
      <c r="T377" s="152">
        <v>12.13</v>
      </c>
      <c r="U377" s="152"/>
      <c r="V377" s="152"/>
      <c r="W377" s="152"/>
      <c r="X377" s="152"/>
      <c r="Y377" s="152">
        <v>5.66</v>
      </c>
      <c r="Z377" s="152">
        <v>11.86</v>
      </c>
      <c r="AA377" s="152"/>
      <c r="AB377" s="152"/>
      <c r="AC377" s="151"/>
      <c r="AD377" s="152"/>
      <c r="AE377" s="152"/>
      <c r="AF377" s="152"/>
      <c r="AG377" s="152"/>
      <c r="AH377" s="152"/>
      <c r="AI377" s="152"/>
      <c r="AJ377" s="152"/>
      <c r="AK377" s="152"/>
      <c r="AL377" s="152"/>
      <c r="AM377" s="152"/>
      <c r="AN377" s="152"/>
      <c r="AO377" s="152"/>
      <c r="AP377" s="152">
        <v>0.58499999999999996</v>
      </c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  <c r="BI377" s="152"/>
      <c r="BJ377" s="152"/>
      <c r="BK377" s="152"/>
      <c r="BL377" s="152"/>
      <c r="BM377" s="152"/>
      <c r="BN377" s="152"/>
      <c r="BO377" s="151"/>
      <c r="BP377" s="152"/>
      <c r="BQ377" s="152"/>
      <c r="BR377" s="152"/>
      <c r="BS377" s="152">
        <f t="shared" si="18"/>
        <v>133.17500000000001</v>
      </c>
      <c r="BT377" s="152">
        <v>239.46</v>
      </c>
      <c r="BU377" s="152"/>
      <c r="BV377" s="152"/>
      <c r="BW377" s="152"/>
      <c r="BX377" s="153">
        <f t="shared" si="16"/>
        <v>239.46</v>
      </c>
      <c r="BY377" s="153">
        <f t="shared" si="17"/>
        <v>35.738725562547806</v>
      </c>
      <c r="BZ377" s="165"/>
      <c r="CC377" s="118"/>
    </row>
    <row r="378" spans="1:81" ht="66" customHeight="1">
      <c r="A378" s="135" t="s">
        <v>44</v>
      </c>
      <c r="B378" s="6" t="s">
        <v>363</v>
      </c>
      <c r="C378" s="140" t="s">
        <v>377</v>
      </c>
      <c r="D378" s="136">
        <v>102014</v>
      </c>
      <c r="E378" s="127">
        <v>1924</v>
      </c>
      <c r="F378" s="150"/>
      <c r="G378" s="152"/>
      <c r="H378" s="152"/>
      <c r="I378" s="152"/>
      <c r="J378" s="152"/>
      <c r="K378" s="152">
        <v>0.6</v>
      </c>
      <c r="L378" s="152"/>
      <c r="M378" s="152">
        <v>21.24</v>
      </c>
      <c r="N378" s="152">
        <v>32.1</v>
      </c>
      <c r="O378" s="152">
        <v>23.04</v>
      </c>
      <c r="P378" s="152"/>
      <c r="Q378" s="152"/>
      <c r="R378" s="152">
        <v>9.33</v>
      </c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1">
        <v>22.86</v>
      </c>
      <c r="AD378" s="152"/>
      <c r="AE378" s="152"/>
      <c r="AF378" s="152"/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>
        <v>1.5620000000000001</v>
      </c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  <c r="BI378" s="152"/>
      <c r="BJ378" s="152"/>
      <c r="BK378" s="152"/>
      <c r="BL378" s="152"/>
      <c r="BM378" s="152"/>
      <c r="BN378" s="152"/>
      <c r="BO378" s="151"/>
      <c r="BP378" s="152"/>
      <c r="BQ378" s="152"/>
      <c r="BR378" s="152"/>
      <c r="BS378" s="152">
        <f t="shared" si="18"/>
        <v>110.73199999999999</v>
      </c>
      <c r="BT378" s="152">
        <v>503.2</v>
      </c>
      <c r="BU378" s="152"/>
      <c r="BV378" s="152"/>
      <c r="BW378" s="152"/>
      <c r="BX378" s="153">
        <f t="shared" si="16"/>
        <v>503.2</v>
      </c>
      <c r="BY378" s="153">
        <f t="shared" si="17"/>
        <v>18.036525217776557</v>
      </c>
      <c r="BZ378" s="165"/>
      <c r="CC378" s="118"/>
    </row>
    <row r="379" spans="1:81" ht="55.5" customHeight="1">
      <c r="A379" s="135" t="s">
        <v>44</v>
      </c>
      <c r="B379" s="6" t="s">
        <v>363</v>
      </c>
      <c r="C379" s="139" t="s">
        <v>378</v>
      </c>
      <c r="D379" s="136">
        <v>102015</v>
      </c>
      <c r="E379" s="127">
        <v>1654</v>
      </c>
      <c r="F379" s="200" t="s">
        <v>554</v>
      </c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  <c r="BG379" s="201"/>
      <c r="BH379" s="201"/>
      <c r="BI379" s="201"/>
      <c r="BJ379" s="201"/>
      <c r="BK379" s="201"/>
      <c r="BL379" s="201"/>
      <c r="BM379" s="201"/>
      <c r="BN379" s="201"/>
      <c r="BO379" s="201"/>
      <c r="BP379" s="201"/>
      <c r="BQ379" s="201"/>
      <c r="BR379" s="201"/>
      <c r="BS379" s="152">
        <f t="shared" si="18"/>
        <v>0</v>
      </c>
      <c r="BT379" s="152">
        <v>182.64</v>
      </c>
      <c r="BU379" s="152"/>
      <c r="BV379" s="152"/>
      <c r="BW379" s="152"/>
      <c r="BX379" s="153">
        <f t="shared" si="16"/>
        <v>182.64</v>
      </c>
      <c r="BY379" s="153">
        <f t="shared" si="17"/>
        <v>0</v>
      </c>
      <c r="BZ379" s="165"/>
      <c r="CC379" s="118"/>
    </row>
    <row r="380" spans="1:81" ht="63.75" customHeight="1">
      <c r="A380" s="135" t="s">
        <v>44</v>
      </c>
      <c r="B380" s="6" t="s">
        <v>363</v>
      </c>
      <c r="C380" s="140" t="s">
        <v>379</v>
      </c>
      <c r="D380" s="136">
        <v>102016</v>
      </c>
      <c r="E380" s="127">
        <v>2191</v>
      </c>
      <c r="F380" s="150"/>
      <c r="G380" s="152"/>
      <c r="H380" s="152"/>
      <c r="I380" s="152">
        <v>47.12</v>
      </c>
      <c r="J380" s="152"/>
      <c r="K380" s="152"/>
      <c r="L380" s="152">
        <v>8.8800000000000008</v>
      </c>
      <c r="M380" s="152">
        <v>38.520000000000003</v>
      </c>
      <c r="N380" s="152">
        <v>17.57</v>
      </c>
      <c r="O380" s="152">
        <v>15.02</v>
      </c>
      <c r="P380" s="152"/>
      <c r="Q380" s="152"/>
      <c r="R380" s="152"/>
      <c r="S380" s="152"/>
      <c r="T380" s="152">
        <v>8.5500000000000007</v>
      </c>
      <c r="U380" s="152"/>
      <c r="V380" s="152"/>
      <c r="W380" s="152"/>
      <c r="X380" s="152"/>
      <c r="Y380" s="152"/>
      <c r="Z380" s="152"/>
      <c r="AA380" s="152"/>
      <c r="AB380" s="152"/>
      <c r="AC380" s="151"/>
      <c r="AD380" s="152"/>
      <c r="AE380" s="152"/>
      <c r="AF380" s="152"/>
      <c r="AG380" s="152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  <c r="BI380" s="152"/>
      <c r="BJ380" s="152"/>
      <c r="BK380" s="152"/>
      <c r="BL380" s="152"/>
      <c r="BM380" s="152"/>
      <c r="BN380" s="152"/>
      <c r="BO380" s="151"/>
      <c r="BP380" s="152"/>
      <c r="BQ380" s="152"/>
      <c r="BR380" s="152"/>
      <c r="BS380" s="152">
        <f t="shared" si="18"/>
        <v>135.66</v>
      </c>
      <c r="BT380" s="152">
        <v>273.02</v>
      </c>
      <c r="BU380" s="152"/>
      <c r="BV380" s="152"/>
      <c r="BW380" s="152"/>
      <c r="BX380" s="153">
        <f t="shared" si="16"/>
        <v>273.02</v>
      </c>
      <c r="BY380" s="153">
        <f t="shared" si="17"/>
        <v>33.194675540765395</v>
      </c>
      <c r="BZ380" s="165"/>
      <c r="CC380" s="118"/>
    </row>
    <row r="381" spans="1:81" ht="57.75" customHeight="1">
      <c r="A381" s="135" t="s">
        <v>44</v>
      </c>
      <c r="B381" s="6" t="s">
        <v>363</v>
      </c>
      <c r="C381" s="139" t="s">
        <v>449</v>
      </c>
      <c r="D381" s="136">
        <v>102017</v>
      </c>
      <c r="E381" s="127">
        <v>4285</v>
      </c>
      <c r="F381" s="200" t="s">
        <v>554</v>
      </c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  <c r="BG381" s="201"/>
      <c r="BH381" s="201"/>
      <c r="BI381" s="201"/>
      <c r="BJ381" s="201"/>
      <c r="BK381" s="201"/>
      <c r="BL381" s="201"/>
      <c r="BM381" s="201"/>
      <c r="BN381" s="201"/>
      <c r="BO381" s="201"/>
      <c r="BP381" s="201"/>
      <c r="BQ381" s="201"/>
      <c r="BR381" s="201"/>
      <c r="BS381" s="152">
        <f t="shared" si="18"/>
        <v>0</v>
      </c>
      <c r="BT381" s="152">
        <v>628.29</v>
      </c>
      <c r="BU381" s="152"/>
      <c r="BV381" s="152"/>
      <c r="BW381" s="152"/>
      <c r="BX381" s="153">
        <f t="shared" si="16"/>
        <v>628.29</v>
      </c>
      <c r="BY381" s="153">
        <f t="shared" si="17"/>
        <v>0</v>
      </c>
      <c r="BZ381" s="165"/>
      <c r="CC381" s="118"/>
    </row>
    <row r="382" spans="1:81" ht="54.75" customHeight="1">
      <c r="A382" s="135" t="s">
        <v>44</v>
      </c>
      <c r="B382" s="6" t="s">
        <v>363</v>
      </c>
      <c r="C382" s="139" t="s">
        <v>380</v>
      </c>
      <c r="D382" s="136">
        <v>102018</v>
      </c>
      <c r="E382" s="127">
        <v>1912</v>
      </c>
      <c r="F382" s="200" t="s">
        <v>554</v>
      </c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  <c r="BG382" s="201"/>
      <c r="BH382" s="201"/>
      <c r="BI382" s="201"/>
      <c r="BJ382" s="201"/>
      <c r="BK382" s="201"/>
      <c r="BL382" s="201"/>
      <c r="BM382" s="201"/>
      <c r="BN382" s="201"/>
      <c r="BO382" s="201"/>
      <c r="BP382" s="201"/>
      <c r="BQ382" s="201"/>
      <c r="BR382" s="201"/>
      <c r="BS382" s="152">
        <f t="shared" si="18"/>
        <v>0</v>
      </c>
      <c r="BT382" s="152">
        <v>865.96</v>
      </c>
      <c r="BU382" s="152"/>
      <c r="BV382" s="152"/>
      <c r="BW382" s="152"/>
      <c r="BX382" s="153">
        <f t="shared" si="16"/>
        <v>865.96</v>
      </c>
      <c r="BY382" s="153">
        <f t="shared" si="17"/>
        <v>0</v>
      </c>
      <c r="BZ382" s="165"/>
      <c r="CC382" s="118"/>
    </row>
    <row r="383" spans="1:81" ht="56.25" customHeight="1">
      <c r="A383" s="137" t="s">
        <v>44</v>
      </c>
      <c r="B383" s="6" t="s">
        <v>363</v>
      </c>
      <c r="C383" s="140" t="s">
        <v>381</v>
      </c>
      <c r="D383" s="6">
        <v>102019</v>
      </c>
      <c r="E383" s="127">
        <v>3665</v>
      </c>
      <c r="F383" s="150"/>
      <c r="G383" s="152"/>
      <c r="H383" s="152"/>
      <c r="I383" s="152">
        <v>134.04</v>
      </c>
      <c r="J383" s="152"/>
      <c r="K383" s="152"/>
      <c r="L383" s="152">
        <v>44.76</v>
      </c>
      <c r="M383" s="152">
        <v>66.900000000000006</v>
      </c>
      <c r="N383" s="152">
        <v>60.04</v>
      </c>
      <c r="O383" s="152">
        <v>64.5</v>
      </c>
      <c r="P383" s="152"/>
      <c r="Q383" s="152"/>
      <c r="R383" s="152">
        <v>3.8</v>
      </c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1">
        <v>50.86</v>
      </c>
      <c r="AD383" s="152"/>
      <c r="AE383" s="152"/>
      <c r="AF383" s="152"/>
      <c r="AG383" s="152"/>
      <c r="AH383" s="152"/>
      <c r="AI383" s="152"/>
      <c r="AJ383" s="152"/>
      <c r="AK383" s="152"/>
      <c r="AL383" s="152"/>
      <c r="AM383" s="152"/>
      <c r="AN383" s="152"/>
      <c r="AO383" s="152"/>
      <c r="AP383" s="152">
        <v>0.61499999999999999</v>
      </c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  <c r="BI383" s="152"/>
      <c r="BJ383" s="152"/>
      <c r="BK383" s="152"/>
      <c r="BL383" s="152"/>
      <c r="BM383" s="152"/>
      <c r="BN383" s="152"/>
      <c r="BO383" s="151"/>
      <c r="BP383" s="152"/>
      <c r="BQ383" s="152"/>
      <c r="BR383" s="152"/>
      <c r="BS383" s="152">
        <f t="shared" si="18"/>
        <v>425.51500000000004</v>
      </c>
      <c r="BT383" s="152">
        <v>324.32</v>
      </c>
      <c r="BU383" s="152"/>
      <c r="BV383" s="152"/>
      <c r="BW383" s="152"/>
      <c r="BX383" s="153">
        <f t="shared" si="16"/>
        <v>324.32</v>
      </c>
      <c r="BY383" s="153">
        <f t="shared" si="17"/>
        <v>56.747817853261054</v>
      </c>
      <c r="BZ383" s="165"/>
      <c r="CC383" s="118"/>
    </row>
    <row r="384" spans="1:81" ht="54" customHeight="1">
      <c r="A384" s="135" t="s">
        <v>44</v>
      </c>
      <c r="B384" s="6" t="s">
        <v>363</v>
      </c>
      <c r="C384" s="140" t="s">
        <v>382</v>
      </c>
      <c r="D384" s="136">
        <v>102020</v>
      </c>
      <c r="E384" s="127">
        <v>2198</v>
      </c>
      <c r="F384" s="150"/>
      <c r="G384" s="152"/>
      <c r="H384" s="152"/>
      <c r="I384" s="152"/>
      <c r="J384" s="152"/>
      <c r="K384" s="152"/>
      <c r="L384" s="152">
        <v>24.33</v>
      </c>
      <c r="M384" s="152">
        <v>5.97</v>
      </c>
      <c r="N384" s="152">
        <v>15.64</v>
      </c>
      <c r="O384" s="152"/>
      <c r="P384" s="152"/>
      <c r="Q384" s="152"/>
      <c r="R384" s="152"/>
      <c r="S384" s="152"/>
      <c r="T384" s="152">
        <v>17.2</v>
      </c>
      <c r="U384" s="152"/>
      <c r="V384" s="163"/>
      <c r="W384" s="152"/>
      <c r="X384" s="152"/>
      <c r="Y384" s="152"/>
      <c r="Z384" s="152"/>
      <c r="AA384" s="152"/>
      <c r="AB384" s="152"/>
      <c r="AC384" s="151"/>
      <c r="AD384" s="152"/>
      <c r="AE384" s="152"/>
      <c r="AF384" s="152"/>
      <c r="AG384" s="152">
        <v>15.32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  <c r="BI384" s="152"/>
      <c r="BJ384" s="152"/>
      <c r="BK384" s="152"/>
      <c r="BL384" s="152"/>
      <c r="BM384" s="152"/>
      <c r="BN384" s="152"/>
      <c r="BO384" s="151"/>
      <c r="BP384" s="152"/>
      <c r="BQ384" s="152"/>
      <c r="BR384" s="152"/>
      <c r="BS384" s="152">
        <f t="shared" ref="BS384:BS414" si="19">SUM(G384:BR384)</f>
        <v>78.460000000000008</v>
      </c>
      <c r="BT384" s="152">
        <v>681.32</v>
      </c>
      <c r="BU384" s="152"/>
      <c r="BV384" s="152"/>
      <c r="BW384" s="152"/>
      <c r="BX384" s="153">
        <f t="shared" si="16"/>
        <v>681.32</v>
      </c>
      <c r="BY384" s="153">
        <f t="shared" si="17"/>
        <v>10.326673510753112</v>
      </c>
      <c r="BZ384" s="165"/>
      <c r="CC384" s="118"/>
    </row>
    <row r="385" spans="1:81" ht="60.75" customHeight="1">
      <c r="A385" s="137" t="s">
        <v>44</v>
      </c>
      <c r="B385" s="6" t="s">
        <v>363</v>
      </c>
      <c r="C385" s="140" t="s">
        <v>383</v>
      </c>
      <c r="D385" s="6">
        <v>102021</v>
      </c>
      <c r="E385" s="127">
        <v>6706</v>
      </c>
      <c r="F385" s="150"/>
      <c r="G385" s="152"/>
      <c r="H385" s="152"/>
      <c r="I385" s="152">
        <v>343.66</v>
      </c>
      <c r="J385" s="152"/>
      <c r="K385" s="152">
        <v>5.32</v>
      </c>
      <c r="L385" s="152">
        <v>77.63</v>
      </c>
      <c r="M385" s="152">
        <v>77.84</v>
      </c>
      <c r="N385" s="152">
        <v>115.07</v>
      </c>
      <c r="O385" s="152"/>
      <c r="P385" s="152"/>
      <c r="Q385" s="152"/>
      <c r="R385" s="152">
        <v>6.07</v>
      </c>
      <c r="S385" s="152"/>
      <c r="T385" s="152">
        <v>13.95</v>
      </c>
      <c r="U385" s="152"/>
      <c r="V385" s="152"/>
      <c r="W385" s="152"/>
      <c r="X385" s="152">
        <v>0.86</v>
      </c>
      <c r="Y385" s="152"/>
      <c r="Z385" s="152"/>
      <c r="AA385" s="152"/>
      <c r="AB385" s="152"/>
      <c r="AC385" s="151">
        <v>25.17</v>
      </c>
      <c r="AD385" s="152"/>
      <c r="AE385" s="152"/>
      <c r="AF385" s="152"/>
      <c r="AG385" s="152">
        <v>113.58</v>
      </c>
      <c r="AH385" s="152"/>
      <c r="AI385" s="152"/>
      <c r="AJ385" s="152"/>
      <c r="AK385" s="152"/>
      <c r="AL385" s="152"/>
      <c r="AM385" s="152"/>
      <c r="AN385" s="152"/>
      <c r="AO385" s="152"/>
      <c r="AP385" s="152">
        <v>2</v>
      </c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  <c r="BI385" s="152"/>
      <c r="BJ385" s="152"/>
      <c r="BK385" s="152"/>
      <c r="BL385" s="152"/>
      <c r="BM385" s="152"/>
      <c r="BN385" s="152"/>
      <c r="BO385" s="151"/>
      <c r="BP385" s="152"/>
      <c r="BQ385" s="152"/>
      <c r="BR385" s="152"/>
      <c r="BS385" s="152">
        <f t="shared" si="19"/>
        <v>781.15000000000009</v>
      </c>
      <c r="BT385" s="152">
        <v>1714.34</v>
      </c>
      <c r="BU385" s="152"/>
      <c r="BV385" s="152"/>
      <c r="BW385" s="152"/>
      <c r="BX385" s="153">
        <f t="shared" ref="BX385:BX414" si="20">BT385+BU385+BV385+BW385</f>
        <v>1714.34</v>
      </c>
      <c r="BY385" s="153">
        <f t="shared" ref="BY385:BY414" si="21">BS385/(BS385+BX385)*100</f>
        <v>31.302469655258093</v>
      </c>
      <c r="BZ385" s="165"/>
      <c r="CC385" s="118"/>
    </row>
    <row r="386" spans="1:81" ht="55.5" customHeight="1">
      <c r="A386" s="137" t="s">
        <v>44</v>
      </c>
      <c r="B386" s="6" t="s">
        <v>363</v>
      </c>
      <c r="C386" s="140" t="s">
        <v>384</v>
      </c>
      <c r="D386" s="6">
        <v>102022</v>
      </c>
      <c r="E386" s="127">
        <v>730</v>
      </c>
      <c r="F386" s="150"/>
      <c r="G386" s="152"/>
      <c r="H386" s="152"/>
      <c r="I386" s="152">
        <v>28.5</v>
      </c>
      <c r="J386" s="152"/>
      <c r="K386" s="152"/>
      <c r="L386" s="152">
        <v>28.26</v>
      </c>
      <c r="M386" s="152"/>
      <c r="N386" s="152">
        <v>24.72</v>
      </c>
      <c r="O386" s="152">
        <v>1.98</v>
      </c>
      <c r="P386" s="152"/>
      <c r="Q386" s="152"/>
      <c r="R386" s="152">
        <v>3.09</v>
      </c>
      <c r="S386" s="152"/>
      <c r="T386" s="152">
        <v>6.6</v>
      </c>
      <c r="U386" s="152"/>
      <c r="V386" s="152"/>
      <c r="W386" s="152"/>
      <c r="X386" s="152"/>
      <c r="Y386" s="152"/>
      <c r="Z386" s="152"/>
      <c r="AA386" s="152"/>
      <c r="AB386" s="152"/>
      <c r="AC386" s="151"/>
      <c r="AD386" s="152"/>
      <c r="AE386" s="152"/>
      <c r="AF386" s="152"/>
      <c r="AG386" s="152">
        <v>18.43</v>
      </c>
      <c r="AH386" s="152"/>
      <c r="AI386" s="152"/>
      <c r="AJ386" s="152"/>
      <c r="AK386" s="152"/>
      <c r="AL386" s="152"/>
      <c r="AM386" s="152"/>
      <c r="AN386" s="152"/>
      <c r="AO386" s="152"/>
      <c r="AP386" s="152">
        <v>0.72</v>
      </c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  <c r="BI386" s="152"/>
      <c r="BJ386" s="152"/>
      <c r="BK386" s="152"/>
      <c r="BL386" s="152"/>
      <c r="BM386" s="152"/>
      <c r="BN386" s="152"/>
      <c r="BO386" s="151"/>
      <c r="BP386" s="152"/>
      <c r="BQ386" s="152"/>
      <c r="BR386" s="152"/>
      <c r="BS386" s="152">
        <f t="shared" si="19"/>
        <v>112.30000000000001</v>
      </c>
      <c r="BT386" s="152">
        <v>34.299999999999997</v>
      </c>
      <c r="BU386" s="152"/>
      <c r="BV386" s="152"/>
      <c r="BW386" s="152"/>
      <c r="BX386" s="153">
        <f t="shared" si="20"/>
        <v>34.299999999999997</v>
      </c>
      <c r="BY386" s="153">
        <f t="shared" si="21"/>
        <v>76.603001364256471</v>
      </c>
      <c r="BZ386" s="165"/>
      <c r="CC386" s="118"/>
    </row>
    <row r="387" spans="1:81" ht="71.25" customHeight="1">
      <c r="A387" s="135" t="s">
        <v>44</v>
      </c>
      <c r="B387" s="6" t="s">
        <v>363</v>
      </c>
      <c r="C387" s="139" t="s">
        <v>385</v>
      </c>
      <c r="D387" s="136">
        <v>102023</v>
      </c>
      <c r="E387" s="127">
        <v>1690</v>
      </c>
      <c r="F387" s="200" t="s">
        <v>554</v>
      </c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  <c r="BG387" s="201"/>
      <c r="BH387" s="201"/>
      <c r="BI387" s="201"/>
      <c r="BJ387" s="201"/>
      <c r="BK387" s="201"/>
      <c r="BL387" s="201"/>
      <c r="BM387" s="201"/>
      <c r="BN387" s="201"/>
      <c r="BO387" s="201"/>
      <c r="BP387" s="201"/>
      <c r="BQ387" s="201"/>
      <c r="BR387" s="201"/>
      <c r="BS387" s="152">
        <f t="shared" si="19"/>
        <v>0</v>
      </c>
      <c r="BT387" s="152">
        <v>365.28</v>
      </c>
      <c r="BU387" s="152"/>
      <c r="BV387" s="152"/>
      <c r="BW387" s="152"/>
      <c r="BX387" s="153">
        <f t="shared" si="20"/>
        <v>365.28</v>
      </c>
      <c r="BY387" s="153">
        <f t="shared" si="21"/>
        <v>0</v>
      </c>
      <c r="BZ387" s="165"/>
      <c r="CC387" s="118"/>
    </row>
    <row r="388" spans="1:81" ht="69" customHeight="1">
      <c r="A388" s="137" t="s">
        <v>44</v>
      </c>
      <c r="B388" s="6" t="s">
        <v>363</v>
      </c>
      <c r="C388" s="139" t="s">
        <v>386</v>
      </c>
      <c r="D388" s="6">
        <v>102024</v>
      </c>
      <c r="E388" s="127">
        <v>1277</v>
      </c>
      <c r="F388" s="200" t="s">
        <v>554</v>
      </c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  <c r="BG388" s="201"/>
      <c r="BH388" s="201"/>
      <c r="BI388" s="201"/>
      <c r="BJ388" s="201"/>
      <c r="BK388" s="201"/>
      <c r="BL388" s="201"/>
      <c r="BM388" s="201"/>
      <c r="BN388" s="201"/>
      <c r="BO388" s="201"/>
      <c r="BP388" s="201"/>
      <c r="BQ388" s="201"/>
      <c r="BR388" s="201"/>
      <c r="BS388" s="152">
        <f t="shared" si="19"/>
        <v>0</v>
      </c>
      <c r="BT388" s="152">
        <v>212.3</v>
      </c>
      <c r="BU388" s="152"/>
      <c r="BV388" s="152"/>
      <c r="BW388" s="152"/>
      <c r="BX388" s="153">
        <f t="shared" si="20"/>
        <v>212.3</v>
      </c>
      <c r="BY388" s="153">
        <f t="shared" si="21"/>
        <v>0</v>
      </c>
      <c r="BZ388" s="165"/>
      <c r="CC388" s="118"/>
    </row>
    <row r="389" spans="1:81" ht="69.75" customHeight="1">
      <c r="A389" s="135" t="s">
        <v>44</v>
      </c>
      <c r="B389" s="6" t="s">
        <v>363</v>
      </c>
      <c r="C389" s="139" t="s">
        <v>387</v>
      </c>
      <c r="D389" s="136">
        <v>102025</v>
      </c>
      <c r="E389" s="127">
        <v>6192</v>
      </c>
      <c r="F389" s="200" t="s">
        <v>554</v>
      </c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  <c r="BG389" s="201"/>
      <c r="BH389" s="201"/>
      <c r="BI389" s="201"/>
      <c r="BJ389" s="201"/>
      <c r="BK389" s="201"/>
      <c r="BL389" s="201"/>
      <c r="BM389" s="201"/>
      <c r="BN389" s="201"/>
      <c r="BO389" s="201"/>
      <c r="BP389" s="201"/>
      <c r="BQ389" s="201"/>
      <c r="BR389" s="201"/>
      <c r="BS389" s="152">
        <f t="shared" si="19"/>
        <v>0</v>
      </c>
      <c r="BT389" s="152">
        <v>2262.7800000000002</v>
      </c>
      <c r="BU389" s="152"/>
      <c r="BV389" s="152"/>
      <c r="BW389" s="152"/>
      <c r="BX389" s="153">
        <f t="shared" si="20"/>
        <v>2262.7800000000002</v>
      </c>
      <c r="BY389" s="153">
        <f t="shared" si="21"/>
        <v>0</v>
      </c>
      <c r="BZ389" s="165"/>
      <c r="CC389" s="118"/>
    </row>
    <row r="390" spans="1:81" ht="61.5" customHeight="1">
      <c r="A390" s="135" t="s">
        <v>44</v>
      </c>
      <c r="B390" s="6" t="s">
        <v>363</v>
      </c>
      <c r="C390" s="140" t="s">
        <v>388</v>
      </c>
      <c r="D390" s="136">
        <v>102026</v>
      </c>
      <c r="E390" s="127">
        <v>1299</v>
      </c>
      <c r="F390" s="150"/>
      <c r="G390" s="152"/>
      <c r="H390" s="152"/>
      <c r="I390" s="152"/>
      <c r="J390" s="152"/>
      <c r="K390" s="152"/>
      <c r="L390" s="152">
        <v>26.77</v>
      </c>
      <c r="M390" s="152">
        <v>2.04</v>
      </c>
      <c r="N390" s="152">
        <v>27.53</v>
      </c>
      <c r="O390" s="152">
        <v>0.2</v>
      </c>
      <c r="P390" s="152"/>
      <c r="Q390" s="152"/>
      <c r="R390" s="152"/>
      <c r="S390" s="152"/>
      <c r="T390" s="152">
        <v>10.8</v>
      </c>
      <c r="U390" s="152"/>
      <c r="V390" s="152"/>
      <c r="W390" s="152"/>
      <c r="X390" s="152">
        <v>7.42</v>
      </c>
      <c r="Y390" s="152">
        <v>8.94</v>
      </c>
      <c r="Z390" s="152"/>
      <c r="AA390" s="152"/>
      <c r="AB390" s="152">
        <v>4</v>
      </c>
      <c r="AC390" s="151">
        <v>1.04</v>
      </c>
      <c r="AD390" s="152"/>
      <c r="AE390" s="152"/>
      <c r="AF390" s="152"/>
      <c r="AG390" s="152">
        <v>13.56</v>
      </c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  <c r="BM390" s="152"/>
      <c r="BN390" s="152"/>
      <c r="BO390" s="151"/>
      <c r="BP390" s="152"/>
      <c r="BQ390" s="152"/>
      <c r="BR390" s="152"/>
      <c r="BS390" s="152">
        <f t="shared" si="19"/>
        <v>102.30000000000001</v>
      </c>
      <c r="BT390" s="152">
        <v>1146.93</v>
      </c>
      <c r="BU390" s="152"/>
      <c r="BV390" s="152"/>
      <c r="BW390" s="152"/>
      <c r="BX390" s="153">
        <f t="shared" si="20"/>
        <v>1146.93</v>
      </c>
      <c r="BY390" s="153">
        <f t="shared" si="21"/>
        <v>8.1890444513820526</v>
      </c>
      <c r="BZ390" s="165"/>
      <c r="CC390" s="118"/>
    </row>
    <row r="391" spans="1:81" ht="68.25" customHeight="1">
      <c r="A391" s="137" t="s">
        <v>44</v>
      </c>
      <c r="B391" s="6" t="s">
        <v>363</v>
      </c>
      <c r="C391" s="140" t="s">
        <v>389</v>
      </c>
      <c r="D391" s="6">
        <v>102027</v>
      </c>
      <c r="E391" s="127">
        <v>9298</v>
      </c>
      <c r="F391" s="150"/>
      <c r="G391" s="152"/>
      <c r="H391" s="152"/>
      <c r="I391" s="152">
        <v>757.08</v>
      </c>
      <c r="J391" s="152"/>
      <c r="K391" s="152">
        <v>95.36</v>
      </c>
      <c r="L391" s="152">
        <v>113.52</v>
      </c>
      <c r="M391" s="152">
        <v>509.72</v>
      </c>
      <c r="N391" s="152">
        <v>247.54</v>
      </c>
      <c r="O391" s="152">
        <v>193.96</v>
      </c>
      <c r="P391" s="152">
        <v>35.18</v>
      </c>
      <c r="Q391" s="152">
        <v>28.54</v>
      </c>
      <c r="R391" s="152">
        <v>116.52</v>
      </c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1">
        <v>225.5</v>
      </c>
      <c r="AD391" s="152"/>
      <c r="AE391" s="152"/>
      <c r="AF391" s="152"/>
      <c r="AG391" s="152">
        <v>99.34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  <c r="BI391" s="152"/>
      <c r="BJ391" s="152"/>
      <c r="BK391" s="152"/>
      <c r="BL391" s="152"/>
      <c r="BM391" s="152"/>
      <c r="BN391" s="152"/>
      <c r="BO391" s="151"/>
      <c r="BP391" s="152"/>
      <c r="BQ391" s="152"/>
      <c r="BR391" s="163"/>
      <c r="BS391" s="152">
        <f>SUM(G391:BQ391)</f>
        <v>2422.2600000000002</v>
      </c>
      <c r="BT391" s="152">
        <v>4459.26</v>
      </c>
      <c r="BU391" s="152"/>
      <c r="BV391" s="152"/>
      <c r="BW391" s="152"/>
      <c r="BX391" s="153">
        <f t="shared" si="20"/>
        <v>4459.26</v>
      </c>
      <c r="BY391" s="153">
        <f t="shared" si="21"/>
        <v>35.199490810169848</v>
      </c>
      <c r="BZ391" s="165"/>
      <c r="CC391" s="118"/>
    </row>
    <row r="392" spans="1:81" ht="54.75" customHeight="1">
      <c r="A392" s="137" t="s">
        <v>44</v>
      </c>
      <c r="B392" s="6" t="s">
        <v>363</v>
      </c>
      <c r="C392" s="140" t="s">
        <v>390</v>
      </c>
      <c r="D392" s="6">
        <v>102028</v>
      </c>
      <c r="E392" s="127">
        <v>1120</v>
      </c>
      <c r="F392" s="150"/>
      <c r="G392" s="152"/>
      <c r="H392" s="152"/>
      <c r="I392" s="152"/>
      <c r="J392" s="152"/>
      <c r="K392" s="163"/>
      <c r="L392" s="152">
        <v>4.26</v>
      </c>
      <c r="M392" s="152">
        <v>14.64</v>
      </c>
      <c r="N392" s="152">
        <v>25.36</v>
      </c>
      <c r="O392" s="152">
        <v>26.64</v>
      </c>
      <c r="P392" s="152"/>
      <c r="Q392" s="152"/>
      <c r="R392" s="152">
        <v>1.98</v>
      </c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1">
        <v>9.1999999999999993</v>
      </c>
      <c r="AD392" s="152"/>
      <c r="AE392" s="152"/>
      <c r="AF392" s="152"/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>
        <v>0.26</v>
      </c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  <c r="BI392" s="152"/>
      <c r="BJ392" s="152"/>
      <c r="BK392" s="152"/>
      <c r="BL392" s="152"/>
      <c r="BM392" s="152"/>
      <c r="BN392" s="152"/>
      <c r="BO392" s="151"/>
      <c r="BP392" s="152"/>
      <c r="BQ392" s="152"/>
      <c r="BR392" s="152"/>
      <c r="BS392" s="152">
        <f t="shared" si="19"/>
        <v>82.340000000000018</v>
      </c>
      <c r="BT392" s="152">
        <v>206.44</v>
      </c>
      <c r="BU392" s="152"/>
      <c r="BV392" s="152"/>
      <c r="BW392" s="152"/>
      <c r="BX392" s="153">
        <f t="shared" si="20"/>
        <v>206.44</v>
      </c>
      <c r="BY392" s="153">
        <f t="shared" si="21"/>
        <v>28.513054920700881</v>
      </c>
      <c r="BZ392" s="165"/>
      <c r="CC392" s="118"/>
    </row>
    <row r="393" spans="1:81" ht="54.75" customHeight="1">
      <c r="A393" s="135" t="s">
        <v>44</v>
      </c>
      <c r="B393" s="6" t="s">
        <v>363</v>
      </c>
      <c r="C393" s="140" t="s">
        <v>391</v>
      </c>
      <c r="D393" s="136">
        <v>102029</v>
      </c>
      <c r="E393" s="127">
        <v>1014</v>
      </c>
      <c r="F393" s="150"/>
      <c r="G393" s="152"/>
      <c r="H393" s="152"/>
      <c r="I393" s="152"/>
      <c r="J393" s="152"/>
      <c r="K393" s="152"/>
      <c r="L393" s="152"/>
      <c r="M393" s="152">
        <v>14.54</v>
      </c>
      <c r="N393" s="152">
        <v>21.06</v>
      </c>
      <c r="O393" s="152">
        <v>17.32</v>
      </c>
      <c r="P393" s="152"/>
      <c r="Q393" s="152"/>
      <c r="R393" s="152">
        <v>2.91</v>
      </c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1">
        <v>26.78</v>
      </c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>
        <v>0.19</v>
      </c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  <c r="BI393" s="152"/>
      <c r="BJ393" s="152"/>
      <c r="BK393" s="152"/>
      <c r="BL393" s="152"/>
      <c r="BM393" s="152"/>
      <c r="BN393" s="152"/>
      <c r="BO393" s="151"/>
      <c r="BP393" s="152"/>
      <c r="BQ393" s="152"/>
      <c r="BR393" s="152"/>
      <c r="BS393" s="152">
        <f t="shared" si="19"/>
        <v>82.8</v>
      </c>
      <c r="BT393" s="152">
        <v>233.68</v>
      </c>
      <c r="BU393" s="152"/>
      <c r="BV393" s="152"/>
      <c r="BW393" s="152"/>
      <c r="BX393" s="153">
        <f t="shared" si="20"/>
        <v>233.68</v>
      </c>
      <c r="BY393" s="153">
        <f t="shared" si="21"/>
        <v>26.162790697674414</v>
      </c>
      <c r="BZ393" s="165"/>
      <c r="CC393" s="118"/>
    </row>
    <row r="394" spans="1:81" ht="68.25" customHeight="1">
      <c r="A394" s="137" t="s">
        <v>44</v>
      </c>
      <c r="B394" s="6" t="s">
        <v>363</v>
      </c>
      <c r="C394" s="140" t="s">
        <v>392</v>
      </c>
      <c r="D394" s="6">
        <v>102030</v>
      </c>
      <c r="E394" s="127">
        <v>4938</v>
      </c>
      <c r="F394" s="150"/>
      <c r="G394" s="152"/>
      <c r="H394" s="152"/>
      <c r="I394" s="152">
        <v>422.56</v>
      </c>
      <c r="J394" s="152"/>
      <c r="K394" s="152"/>
      <c r="L394" s="152">
        <v>182.7</v>
      </c>
      <c r="M394" s="152">
        <v>3.98</v>
      </c>
      <c r="N394" s="152">
        <v>33.56</v>
      </c>
      <c r="O394" s="152">
        <v>34.200000000000003</v>
      </c>
      <c r="P394" s="152">
        <v>1.1599999999999999</v>
      </c>
      <c r="Q394" s="152">
        <v>2.2999999999999998</v>
      </c>
      <c r="R394" s="152"/>
      <c r="S394" s="152"/>
      <c r="T394" s="152">
        <v>68.16</v>
      </c>
      <c r="U394" s="152"/>
      <c r="V394" s="152"/>
      <c r="W394" s="152"/>
      <c r="X394" s="152">
        <v>17.96</v>
      </c>
      <c r="Y394" s="152">
        <v>285.39</v>
      </c>
      <c r="Z394" s="152">
        <v>200.44</v>
      </c>
      <c r="AA394" s="152"/>
      <c r="AB394" s="152">
        <v>45.02</v>
      </c>
      <c r="AC394" s="151">
        <v>36.86</v>
      </c>
      <c r="AD394" s="152"/>
      <c r="AE394" s="152"/>
      <c r="AF394" s="152"/>
      <c r="AG394" s="152">
        <v>0.06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  <c r="BI394" s="152"/>
      <c r="BJ394" s="152"/>
      <c r="BK394" s="152"/>
      <c r="BL394" s="152"/>
      <c r="BM394" s="152"/>
      <c r="BN394" s="152"/>
      <c r="BO394" s="151"/>
      <c r="BP394" s="152"/>
      <c r="BQ394" s="152"/>
      <c r="BR394" s="152"/>
      <c r="BS394" s="152">
        <f t="shared" si="19"/>
        <v>1334.3499999999997</v>
      </c>
      <c r="BT394" s="152">
        <v>2474.1999999999998</v>
      </c>
      <c r="BU394" s="152"/>
      <c r="BV394" s="152"/>
      <c r="BW394" s="152"/>
      <c r="BX394" s="153">
        <f t="shared" si="20"/>
        <v>2474.1999999999998</v>
      </c>
      <c r="BY394" s="153">
        <f t="shared" si="21"/>
        <v>35.035643486366205</v>
      </c>
      <c r="BZ394" s="165"/>
      <c r="CC394" s="118"/>
    </row>
    <row r="395" spans="1:81" ht="60.75" customHeight="1">
      <c r="A395" s="137" t="s">
        <v>44</v>
      </c>
      <c r="B395" s="6" t="s">
        <v>363</v>
      </c>
      <c r="C395" s="140" t="s">
        <v>393</v>
      </c>
      <c r="D395" s="6">
        <v>102031</v>
      </c>
      <c r="E395" s="127">
        <v>4549</v>
      </c>
      <c r="F395" s="150"/>
      <c r="G395" s="152"/>
      <c r="H395" s="152"/>
      <c r="I395" s="152">
        <v>158.22</v>
      </c>
      <c r="J395" s="152"/>
      <c r="K395" s="152"/>
      <c r="L395" s="152">
        <v>58.78</v>
      </c>
      <c r="M395" s="152">
        <v>2.38</v>
      </c>
      <c r="N395" s="152"/>
      <c r="O395" s="152"/>
      <c r="P395" s="152"/>
      <c r="Q395" s="152"/>
      <c r="R395" s="152">
        <v>8.94</v>
      </c>
      <c r="S395" s="152"/>
      <c r="T395" s="152">
        <v>3.54</v>
      </c>
      <c r="U395" s="152"/>
      <c r="V395" s="152"/>
      <c r="W395" s="152"/>
      <c r="X395" s="152">
        <v>4.5599999999999996</v>
      </c>
      <c r="Y395" s="152">
        <v>157.84</v>
      </c>
      <c r="Z395" s="152">
        <v>60.92</v>
      </c>
      <c r="AA395" s="152"/>
      <c r="AB395" s="152">
        <v>7</v>
      </c>
      <c r="AC395" s="151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>
        <v>1.02</v>
      </c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  <c r="BI395" s="152"/>
      <c r="BJ395" s="152"/>
      <c r="BK395" s="152"/>
      <c r="BL395" s="152"/>
      <c r="BM395" s="152"/>
      <c r="BN395" s="152"/>
      <c r="BO395" s="151"/>
      <c r="BP395" s="152"/>
      <c r="BQ395" s="152"/>
      <c r="BR395" s="152"/>
      <c r="BS395" s="152">
        <f t="shared" si="19"/>
        <v>463.2</v>
      </c>
      <c r="BT395" s="152">
        <v>197.2</v>
      </c>
      <c r="BU395" s="152"/>
      <c r="BV395" s="152"/>
      <c r="BW395" s="152"/>
      <c r="BX395" s="153">
        <f t="shared" si="20"/>
        <v>197.2</v>
      </c>
      <c r="BY395" s="153">
        <f t="shared" si="21"/>
        <v>70.139309509388255</v>
      </c>
      <c r="BZ395" s="165"/>
      <c r="CC395" s="118"/>
    </row>
    <row r="396" spans="1:81" ht="60" customHeight="1">
      <c r="A396" s="137" t="s">
        <v>44</v>
      </c>
      <c r="B396" s="6" t="s">
        <v>363</v>
      </c>
      <c r="C396" s="140" t="s">
        <v>394</v>
      </c>
      <c r="D396" s="6">
        <v>102032</v>
      </c>
      <c r="E396" s="127">
        <v>4247</v>
      </c>
      <c r="F396" s="150"/>
      <c r="G396" s="152"/>
      <c r="H396" s="152"/>
      <c r="I396" s="152">
        <v>72.64</v>
      </c>
      <c r="J396" s="152"/>
      <c r="K396" s="152"/>
      <c r="L396" s="152">
        <v>100.46</v>
      </c>
      <c r="M396" s="152"/>
      <c r="N396" s="152"/>
      <c r="O396" s="152"/>
      <c r="P396" s="152"/>
      <c r="Q396" s="152"/>
      <c r="R396" s="152"/>
      <c r="S396" s="152"/>
      <c r="T396" s="152">
        <v>14.61</v>
      </c>
      <c r="U396" s="152"/>
      <c r="V396" s="152"/>
      <c r="W396" s="152"/>
      <c r="X396" s="152">
        <v>4.84</v>
      </c>
      <c r="Y396" s="152"/>
      <c r="Z396" s="152">
        <v>72.739999999999995</v>
      </c>
      <c r="AA396" s="152">
        <v>5.08</v>
      </c>
      <c r="AB396" s="152">
        <v>140.53</v>
      </c>
      <c r="AC396" s="151"/>
      <c r="AD396" s="152"/>
      <c r="AE396" s="152"/>
      <c r="AF396" s="152"/>
      <c r="AG396" s="152">
        <v>1.23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  <c r="BI396" s="152"/>
      <c r="BJ396" s="152"/>
      <c r="BK396" s="152"/>
      <c r="BL396" s="152"/>
      <c r="BM396" s="152"/>
      <c r="BN396" s="152"/>
      <c r="BO396" s="151"/>
      <c r="BP396" s="152"/>
      <c r="BQ396" s="152"/>
      <c r="BR396" s="152"/>
      <c r="BS396" s="152">
        <f t="shared" si="19"/>
        <v>412.13</v>
      </c>
      <c r="BT396" s="152">
        <v>599.46</v>
      </c>
      <c r="BU396" s="152"/>
      <c r="BV396" s="152"/>
      <c r="BW396" s="152"/>
      <c r="BX396" s="153">
        <f t="shared" si="20"/>
        <v>599.46</v>
      </c>
      <c r="BY396" s="153">
        <f t="shared" si="21"/>
        <v>40.740813966132521</v>
      </c>
      <c r="BZ396" s="165"/>
      <c r="CC396" s="118"/>
    </row>
    <row r="397" spans="1:81" ht="75.75" customHeight="1">
      <c r="A397" s="137" t="s">
        <v>44</v>
      </c>
      <c r="B397" s="6" t="s">
        <v>363</v>
      </c>
      <c r="C397" s="140" t="s">
        <v>395</v>
      </c>
      <c r="D397" s="6">
        <v>102033</v>
      </c>
      <c r="E397" s="127">
        <v>2214</v>
      </c>
      <c r="F397" s="150">
        <v>500</v>
      </c>
      <c r="G397" s="152">
        <v>40.15</v>
      </c>
      <c r="H397" s="152"/>
      <c r="I397" s="152"/>
      <c r="J397" s="152"/>
      <c r="K397" s="152"/>
      <c r="L397" s="152">
        <v>43.54</v>
      </c>
      <c r="M397" s="152">
        <v>5.84</v>
      </c>
      <c r="N397" s="152">
        <v>77.489999999999995</v>
      </c>
      <c r="O397" s="152">
        <v>40.46</v>
      </c>
      <c r="P397" s="152"/>
      <c r="Q397" s="152">
        <v>14.1</v>
      </c>
      <c r="R397" s="152">
        <v>2.12</v>
      </c>
      <c r="S397" s="152"/>
      <c r="T397" s="152">
        <v>17.48</v>
      </c>
      <c r="U397" s="152"/>
      <c r="V397" s="152"/>
      <c r="W397" s="152"/>
      <c r="X397" s="152"/>
      <c r="Y397" s="152"/>
      <c r="Z397" s="152"/>
      <c r="AA397" s="152"/>
      <c r="AB397" s="152"/>
      <c r="AC397" s="151"/>
      <c r="AD397" s="152"/>
      <c r="AE397" s="152"/>
      <c r="AF397" s="152"/>
      <c r="AG397" s="152">
        <v>0.76</v>
      </c>
      <c r="AH397" s="152"/>
      <c r="AI397" s="152"/>
      <c r="AJ397" s="152"/>
      <c r="AK397" s="152"/>
      <c r="AL397" s="152"/>
      <c r="AM397" s="152"/>
      <c r="AN397" s="152"/>
      <c r="AO397" s="152"/>
      <c r="AP397" s="152">
        <v>0.41</v>
      </c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  <c r="BI397" s="152"/>
      <c r="BJ397" s="152"/>
      <c r="BK397" s="152"/>
      <c r="BL397" s="152"/>
      <c r="BM397" s="152"/>
      <c r="BN397" s="152"/>
      <c r="BO397" s="151"/>
      <c r="BP397" s="152"/>
      <c r="BQ397" s="152"/>
      <c r="BR397" s="152"/>
      <c r="BS397" s="152">
        <f t="shared" si="19"/>
        <v>242.34999999999997</v>
      </c>
      <c r="BT397" s="152">
        <v>436.3</v>
      </c>
      <c r="BU397" s="152"/>
      <c r="BV397" s="152"/>
      <c r="BW397" s="152"/>
      <c r="BX397" s="153">
        <f t="shared" si="20"/>
        <v>436.3</v>
      </c>
      <c r="BY397" s="153">
        <f t="shared" si="21"/>
        <v>35.710601930302808</v>
      </c>
      <c r="BZ397" s="165"/>
      <c r="CC397" s="118"/>
    </row>
    <row r="398" spans="1:81" ht="75" customHeight="1">
      <c r="A398" s="135" t="s">
        <v>44</v>
      </c>
      <c r="B398" s="6" t="s">
        <v>363</v>
      </c>
      <c r="C398" s="139" t="s">
        <v>396</v>
      </c>
      <c r="D398" s="136">
        <v>102034</v>
      </c>
      <c r="E398" s="127">
        <v>2580</v>
      </c>
      <c r="F398" s="200" t="s">
        <v>554</v>
      </c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  <c r="BG398" s="201"/>
      <c r="BH398" s="201"/>
      <c r="BI398" s="201"/>
      <c r="BJ398" s="201"/>
      <c r="BK398" s="201"/>
      <c r="BL398" s="201"/>
      <c r="BM398" s="201"/>
      <c r="BN398" s="201"/>
      <c r="BO398" s="201"/>
      <c r="BP398" s="201"/>
      <c r="BQ398" s="201"/>
      <c r="BR398" s="201"/>
      <c r="BS398" s="152">
        <f t="shared" si="19"/>
        <v>0</v>
      </c>
      <c r="BT398" s="152">
        <v>579.14</v>
      </c>
      <c r="BU398" s="152"/>
      <c r="BV398" s="152"/>
      <c r="BW398" s="152"/>
      <c r="BX398" s="153">
        <f t="shared" si="20"/>
        <v>579.14</v>
      </c>
      <c r="BY398" s="153">
        <f t="shared" si="21"/>
        <v>0</v>
      </c>
      <c r="BZ398" s="165"/>
      <c r="CC398" s="118"/>
    </row>
    <row r="399" spans="1:81" ht="71.25" customHeight="1">
      <c r="A399" s="135" t="s">
        <v>44</v>
      </c>
      <c r="B399" s="6" t="s">
        <v>363</v>
      </c>
      <c r="C399" s="140" t="s">
        <v>397</v>
      </c>
      <c r="D399" s="136">
        <v>102035</v>
      </c>
      <c r="E399" s="127">
        <v>1329</v>
      </c>
      <c r="F399" s="150"/>
      <c r="G399" s="152"/>
      <c r="H399" s="152"/>
      <c r="I399" s="152"/>
      <c r="J399" s="152"/>
      <c r="K399" s="152"/>
      <c r="L399" s="152">
        <v>1.78</v>
      </c>
      <c r="M399" s="152">
        <v>23</v>
      </c>
      <c r="N399" s="152">
        <v>36.340000000000003</v>
      </c>
      <c r="O399" s="152"/>
      <c r="P399" s="152"/>
      <c r="Q399" s="152"/>
      <c r="R399" s="152"/>
      <c r="S399" s="152"/>
      <c r="T399" s="152"/>
      <c r="U399" s="152">
        <v>3.52</v>
      </c>
      <c r="V399" s="152"/>
      <c r="W399" s="152"/>
      <c r="X399" s="152"/>
      <c r="Y399" s="152"/>
      <c r="Z399" s="152"/>
      <c r="AA399" s="152"/>
      <c r="AB399" s="152"/>
      <c r="AC399" s="151">
        <v>11.88</v>
      </c>
      <c r="AD399" s="152"/>
      <c r="AE399" s="152"/>
      <c r="AF399" s="152"/>
      <c r="AG399" s="152">
        <v>23.88</v>
      </c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  <c r="BI399" s="152"/>
      <c r="BJ399" s="152"/>
      <c r="BK399" s="152"/>
      <c r="BL399" s="152"/>
      <c r="BM399" s="152"/>
      <c r="BN399" s="152"/>
      <c r="BO399" s="151"/>
      <c r="BP399" s="152"/>
      <c r="BQ399" s="152"/>
      <c r="BR399" s="152"/>
      <c r="BS399" s="152">
        <f t="shared" si="19"/>
        <v>100.39999999999999</v>
      </c>
      <c r="BT399" s="152">
        <v>241.14</v>
      </c>
      <c r="BU399" s="152"/>
      <c r="BV399" s="152"/>
      <c r="BW399" s="152"/>
      <c r="BX399" s="153">
        <f t="shared" si="20"/>
        <v>241.14</v>
      </c>
      <c r="BY399" s="153">
        <f t="shared" si="21"/>
        <v>29.396263980792881</v>
      </c>
      <c r="BZ399" s="165"/>
      <c r="CC399" s="118"/>
    </row>
    <row r="400" spans="1:81" ht="72.75" customHeight="1">
      <c r="A400" s="135" t="s">
        <v>44</v>
      </c>
      <c r="B400" s="6" t="s">
        <v>363</v>
      </c>
      <c r="C400" s="140" t="s">
        <v>398</v>
      </c>
      <c r="D400" s="136">
        <v>102036</v>
      </c>
      <c r="E400" s="127">
        <v>3067</v>
      </c>
      <c r="F400" s="150"/>
      <c r="G400" s="152">
        <v>0</v>
      </c>
      <c r="H400" s="152">
        <v>0</v>
      </c>
      <c r="I400" s="152">
        <v>0</v>
      </c>
      <c r="J400" s="152">
        <v>0</v>
      </c>
      <c r="K400" s="152">
        <v>0</v>
      </c>
      <c r="L400" s="152">
        <v>0</v>
      </c>
      <c r="M400" s="152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52">
        <v>0</v>
      </c>
      <c r="V400" s="152">
        <v>0</v>
      </c>
      <c r="W400" s="152">
        <v>0</v>
      </c>
      <c r="X400" s="152">
        <v>0</v>
      </c>
      <c r="Y400" s="152">
        <v>0</v>
      </c>
      <c r="Z400" s="152">
        <v>0</v>
      </c>
      <c r="AA400" s="152">
        <v>0</v>
      </c>
      <c r="AB400" s="152">
        <v>0</v>
      </c>
      <c r="AC400" s="151">
        <v>0</v>
      </c>
      <c r="AD400" s="152">
        <v>0</v>
      </c>
      <c r="AE400" s="152">
        <v>0</v>
      </c>
      <c r="AF400" s="152">
        <v>0</v>
      </c>
      <c r="AG400" s="152">
        <v>0</v>
      </c>
      <c r="AH400" s="152">
        <v>0</v>
      </c>
      <c r="AI400" s="152">
        <v>0</v>
      </c>
      <c r="AJ400" s="152">
        <v>0</v>
      </c>
      <c r="AK400" s="152">
        <v>0</v>
      </c>
      <c r="AL400" s="152">
        <v>0</v>
      </c>
      <c r="AM400" s="152">
        <v>0</v>
      </c>
      <c r="AN400" s="152">
        <v>0</v>
      </c>
      <c r="AO400" s="152">
        <v>0</v>
      </c>
      <c r="AP400" s="152">
        <v>0</v>
      </c>
      <c r="AQ400" s="152">
        <v>0</v>
      </c>
      <c r="AR400" s="152">
        <v>0</v>
      </c>
      <c r="AS400" s="152">
        <v>0</v>
      </c>
      <c r="AT400" s="152">
        <v>0</v>
      </c>
      <c r="AU400" s="152">
        <v>0</v>
      </c>
      <c r="AV400" s="152">
        <v>0</v>
      </c>
      <c r="AW400" s="152">
        <v>0</v>
      </c>
      <c r="AX400" s="152">
        <v>0</v>
      </c>
      <c r="AY400" s="152">
        <v>0</v>
      </c>
      <c r="AZ400" s="152">
        <v>0</v>
      </c>
      <c r="BA400" s="152">
        <v>0</v>
      </c>
      <c r="BB400" s="152">
        <v>0</v>
      </c>
      <c r="BC400" s="152">
        <v>0</v>
      </c>
      <c r="BD400" s="152">
        <v>0</v>
      </c>
      <c r="BE400" s="152">
        <v>0</v>
      </c>
      <c r="BF400" s="152">
        <v>0</v>
      </c>
      <c r="BG400" s="152">
        <v>0</v>
      </c>
      <c r="BH400" s="152">
        <v>0</v>
      </c>
      <c r="BI400" s="152">
        <v>0</v>
      </c>
      <c r="BJ400" s="152">
        <v>0</v>
      </c>
      <c r="BK400" s="152">
        <v>0</v>
      </c>
      <c r="BL400" s="152">
        <v>0</v>
      </c>
      <c r="BM400" s="152">
        <v>0</v>
      </c>
      <c r="BN400" s="152">
        <v>0</v>
      </c>
      <c r="BO400" s="151">
        <v>0</v>
      </c>
      <c r="BP400" s="152">
        <v>0</v>
      </c>
      <c r="BQ400" s="152">
        <v>0</v>
      </c>
      <c r="BR400" s="152">
        <v>0</v>
      </c>
      <c r="BS400" s="152">
        <f t="shared" si="19"/>
        <v>0</v>
      </c>
      <c r="BT400" s="152">
        <v>1062.7</v>
      </c>
      <c r="BU400" s="152"/>
      <c r="BV400" s="152"/>
      <c r="BW400" s="152"/>
      <c r="BX400" s="153">
        <f t="shared" si="20"/>
        <v>1062.7</v>
      </c>
      <c r="BY400" s="153">
        <f t="shared" si="21"/>
        <v>0</v>
      </c>
      <c r="BZ400" s="165"/>
      <c r="CC400" s="118"/>
    </row>
    <row r="401" spans="1:84" ht="68.25" customHeight="1">
      <c r="A401" s="135" t="s">
        <v>44</v>
      </c>
      <c r="B401" s="6" t="s">
        <v>363</v>
      </c>
      <c r="C401" s="140" t="s">
        <v>399</v>
      </c>
      <c r="D401" s="136">
        <v>102037</v>
      </c>
      <c r="E401" s="127">
        <v>6698</v>
      </c>
      <c r="F401" s="150"/>
      <c r="G401" s="152"/>
      <c r="H401" s="152"/>
      <c r="I401" s="152"/>
      <c r="J401" s="152"/>
      <c r="K401" s="152"/>
      <c r="L401" s="152">
        <v>121.72</v>
      </c>
      <c r="M401" s="152">
        <v>25.81</v>
      </c>
      <c r="N401" s="152">
        <v>122.57</v>
      </c>
      <c r="O401" s="152">
        <v>2.93</v>
      </c>
      <c r="P401" s="152"/>
      <c r="Q401" s="152"/>
      <c r="R401" s="152">
        <v>10.61</v>
      </c>
      <c r="S401" s="152"/>
      <c r="T401" s="152"/>
      <c r="U401" s="152">
        <v>20.7</v>
      </c>
      <c r="V401" s="152"/>
      <c r="W401" s="152"/>
      <c r="X401" s="152"/>
      <c r="Y401" s="152"/>
      <c r="Z401" s="152">
        <v>5.14</v>
      </c>
      <c r="AA401" s="152"/>
      <c r="AB401" s="152"/>
      <c r="AC401" s="151">
        <v>102.5</v>
      </c>
      <c r="AD401" s="152"/>
      <c r="AE401" s="152"/>
      <c r="AF401" s="152"/>
      <c r="AG401" s="152">
        <v>84.03</v>
      </c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  <c r="BI401" s="152"/>
      <c r="BJ401" s="152"/>
      <c r="BK401" s="152"/>
      <c r="BL401" s="152"/>
      <c r="BM401" s="152"/>
      <c r="BN401" s="152"/>
      <c r="BO401" s="151"/>
      <c r="BP401" s="152"/>
      <c r="BQ401" s="152"/>
      <c r="BR401" s="152"/>
      <c r="BS401" s="152">
        <f t="shared" si="19"/>
        <v>496.01</v>
      </c>
      <c r="BT401" s="152">
        <v>2570.35</v>
      </c>
      <c r="BU401" s="152"/>
      <c r="BV401" s="152"/>
      <c r="BW401" s="152"/>
      <c r="BX401" s="153">
        <f t="shared" si="20"/>
        <v>2570.35</v>
      </c>
      <c r="BY401" s="153">
        <f t="shared" si="21"/>
        <v>16.175856716106395</v>
      </c>
      <c r="BZ401" s="165"/>
      <c r="CC401" s="118"/>
    </row>
    <row r="402" spans="1:84" ht="54.75" customHeight="1">
      <c r="A402" s="135" t="s">
        <v>44</v>
      </c>
      <c r="B402" s="6" t="s">
        <v>363</v>
      </c>
      <c r="C402" s="140" t="s">
        <v>400</v>
      </c>
      <c r="D402" s="136">
        <v>102038</v>
      </c>
      <c r="E402" s="127">
        <v>964</v>
      </c>
      <c r="F402" s="150"/>
      <c r="G402" s="152"/>
      <c r="H402" s="152"/>
      <c r="I402" s="152"/>
      <c r="J402" s="152"/>
      <c r="K402" s="152"/>
      <c r="L402" s="152">
        <v>8.4</v>
      </c>
      <c r="M402" s="152"/>
      <c r="N402" s="152">
        <v>16.75</v>
      </c>
      <c r="O402" s="152"/>
      <c r="P402" s="152"/>
      <c r="Q402" s="152"/>
      <c r="R402" s="152">
        <v>3.48</v>
      </c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1"/>
      <c r="AD402" s="152"/>
      <c r="AE402" s="152"/>
      <c r="AF402" s="152"/>
      <c r="AG402" s="152">
        <v>25.79</v>
      </c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  <c r="BI402" s="152"/>
      <c r="BJ402" s="152"/>
      <c r="BK402" s="152"/>
      <c r="BL402" s="152"/>
      <c r="BM402" s="152"/>
      <c r="BN402" s="152"/>
      <c r="BO402" s="151"/>
      <c r="BP402" s="152"/>
      <c r="BQ402" s="152"/>
      <c r="BR402" s="152"/>
      <c r="BS402" s="152">
        <f t="shared" si="19"/>
        <v>54.42</v>
      </c>
      <c r="BT402" s="152">
        <v>363.56</v>
      </c>
      <c r="BU402" s="152"/>
      <c r="BV402" s="152"/>
      <c r="BW402" s="152"/>
      <c r="BX402" s="153">
        <f t="shared" si="20"/>
        <v>363.56</v>
      </c>
      <c r="BY402" s="153">
        <f t="shared" si="21"/>
        <v>13.019761711086655</v>
      </c>
      <c r="BZ402" s="165"/>
      <c r="CC402" s="118"/>
    </row>
    <row r="403" spans="1:84" ht="64.5" customHeight="1">
      <c r="A403" s="135" t="s">
        <v>44</v>
      </c>
      <c r="B403" s="6" t="s">
        <v>363</v>
      </c>
      <c r="C403" s="140" t="s">
        <v>401</v>
      </c>
      <c r="D403" s="136">
        <v>102039</v>
      </c>
      <c r="E403" s="127">
        <v>1180</v>
      </c>
      <c r="F403" s="150"/>
      <c r="G403" s="152">
        <v>0</v>
      </c>
      <c r="H403" s="152">
        <v>0</v>
      </c>
      <c r="I403" s="152">
        <v>0</v>
      </c>
      <c r="J403" s="152">
        <v>0</v>
      </c>
      <c r="K403" s="152">
        <v>0</v>
      </c>
      <c r="L403" s="152">
        <v>0</v>
      </c>
      <c r="M403" s="152">
        <v>0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52">
        <v>0</v>
      </c>
      <c r="V403" s="152">
        <v>0</v>
      </c>
      <c r="W403" s="152">
        <v>0</v>
      </c>
      <c r="X403" s="152">
        <v>0</v>
      </c>
      <c r="Y403" s="152">
        <v>0</v>
      </c>
      <c r="Z403" s="152">
        <v>0</v>
      </c>
      <c r="AA403" s="152">
        <v>0</v>
      </c>
      <c r="AB403" s="152">
        <v>0</v>
      </c>
      <c r="AC403" s="151">
        <v>0</v>
      </c>
      <c r="AD403" s="152">
        <v>0</v>
      </c>
      <c r="AE403" s="152">
        <v>0</v>
      </c>
      <c r="AF403" s="152">
        <v>0</v>
      </c>
      <c r="AG403" s="152">
        <v>0</v>
      </c>
      <c r="AH403" s="152">
        <v>0</v>
      </c>
      <c r="AI403" s="152">
        <v>0</v>
      </c>
      <c r="AJ403" s="152">
        <v>0</v>
      </c>
      <c r="AK403" s="152">
        <v>0</v>
      </c>
      <c r="AL403" s="152">
        <v>0</v>
      </c>
      <c r="AM403" s="152">
        <v>0</v>
      </c>
      <c r="AN403" s="152">
        <v>0</v>
      </c>
      <c r="AO403" s="152">
        <v>0</v>
      </c>
      <c r="AP403" s="152">
        <v>0</v>
      </c>
      <c r="AQ403" s="152">
        <v>0</v>
      </c>
      <c r="AR403" s="152">
        <v>0</v>
      </c>
      <c r="AS403" s="152">
        <v>0</v>
      </c>
      <c r="AT403" s="152">
        <v>0</v>
      </c>
      <c r="AU403" s="152">
        <v>0</v>
      </c>
      <c r="AV403" s="152">
        <v>0</v>
      </c>
      <c r="AW403" s="152">
        <v>0</v>
      </c>
      <c r="AX403" s="152">
        <v>0</v>
      </c>
      <c r="AY403" s="152">
        <v>0</v>
      </c>
      <c r="AZ403" s="152">
        <v>0</v>
      </c>
      <c r="BA403" s="152">
        <v>0</v>
      </c>
      <c r="BB403" s="152">
        <v>0</v>
      </c>
      <c r="BC403" s="152">
        <v>0</v>
      </c>
      <c r="BD403" s="152">
        <v>0</v>
      </c>
      <c r="BE403" s="152">
        <v>0</v>
      </c>
      <c r="BF403" s="152">
        <v>0</v>
      </c>
      <c r="BG403" s="152">
        <v>0</v>
      </c>
      <c r="BH403" s="152">
        <v>0</v>
      </c>
      <c r="BI403" s="152">
        <v>0</v>
      </c>
      <c r="BJ403" s="152">
        <v>0</v>
      </c>
      <c r="BK403" s="152">
        <v>0</v>
      </c>
      <c r="BL403" s="152">
        <v>0</v>
      </c>
      <c r="BM403" s="152">
        <v>0</v>
      </c>
      <c r="BN403" s="152">
        <v>0</v>
      </c>
      <c r="BO403" s="151">
        <v>0</v>
      </c>
      <c r="BP403" s="152">
        <v>0</v>
      </c>
      <c r="BQ403" s="152">
        <v>0</v>
      </c>
      <c r="BR403" s="152">
        <v>0</v>
      </c>
      <c r="BS403" s="152">
        <f t="shared" si="19"/>
        <v>0</v>
      </c>
      <c r="BT403" s="152">
        <v>319.10000000000002</v>
      </c>
      <c r="BU403" s="152"/>
      <c r="BV403" s="152"/>
      <c r="BW403" s="152"/>
      <c r="BX403" s="153">
        <f t="shared" si="20"/>
        <v>319.10000000000002</v>
      </c>
      <c r="BY403" s="153">
        <f t="shared" si="21"/>
        <v>0</v>
      </c>
      <c r="BZ403" s="165"/>
      <c r="CC403" s="118"/>
    </row>
    <row r="404" spans="1:84" ht="63.75" customHeight="1">
      <c r="A404" s="135" t="s">
        <v>44</v>
      </c>
      <c r="B404" s="6" t="s">
        <v>363</v>
      </c>
      <c r="C404" s="140" t="s">
        <v>402</v>
      </c>
      <c r="D404" s="136">
        <v>102040</v>
      </c>
      <c r="E404" s="127">
        <v>2391</v>
      </c>
      <c r="F404" s="150"/>
      <c r="G404" s="152"/>
      <c r="H404" s="152"/>
      <c r="I404" s="152">
        <v>60.66</v>
      </c>
      <c r="J404" s="152"/>
      <c r="K404" s="152"/>
      <c r="L404" s="152">
        <v>11.06</v>
      </c>
      <c r="M404" s="152">
        <v>37.99</v>
      </c>
      <c r="N404" s="152">
        <v>12.45</v>
      </c>
      <c r="O404" s="152">
        <v>16.62</v>
      </c>
      <c r="P404" s="152"/>
      <c r="Q404" s="152"/>
      <c r="R404" s="152"/>
      <c r="S404" s="152"/>
      <c r="T404" s="152">
        <v>2.65</v>
      </c>
      <c r="U404" s="152"/>
      <c r="V404" s="152"/>
      <c r="W404" s="152"/>
      <c r="X404" s="152"/>
      <c r="Y404" s="152">
        <v>3.74</v>
      </c>
      <c r="Z404" s="152">
        <v>6.52</v>
      </c>
      <c r="AA404" s="152"/>
      <c r="AB404" s="152"/>
      <c r="AC404" s="151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  <c r="BI404" s="152"/>
      <c r="BJ404" s="152"/>
      <c r="BK404" s="152"/>
      <c r="BL404" s="152"/>
      <c r="BM404" s="152"/>
      <c r="BN404" s="152"/>
      <c r="BO404" s="151"/>
      <c r="BP404" s="152"/>
      <c r="BQ404" s="152"/>
      <c r="BR404" s="152"/>
      <c r="BS404" s="152">
        <f t="shared" si="19"/>
        <v>151.69000000000003</v>
      </c>
      <c r="BT404" s="152">
        <v>421.14</v>
      </c>
      <c r="BU404" s="152"/>
      <c r="BV404" s="152"/>
      <c r="BW404" s="152"/>
      <c r="BX404" s="153">
        <f t="shared" si="20"/>
        <v>421.14</v>
      </c>
      <c r="BY404" s="153">
        <f t="shared" si="21"/>
        <v>26.480805823717336</v>
      </c>
      <c r="BZ404" s="165"/>
      <c r="CC404" s="118"/>
    </row>
    <row r="405" spans="1:84" ht="57.75" customHeight="1">
      <c r="A405" s="135" t="s">
        <v>44</v>
      </c>
      <c r="B405" s="6" t="s">
        <v>363</v>
      </c>
      <c r="C405" s="139" t="s">
        <v>403</v>
      </c>
      <c r="D405" s="136">
        <v>102041</v>
      </c>
      <c r="E405" s="127">
        <v>818</v>
      </c>
      <c r="F405" s="200" t="s">
        <v>554</v>
      </c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  <c r="BG405" s="201"/>
      <c r="BH405" s="201"/>
      <c r="BI405" s="201"/>
      <c r="BJ405" s="201"/>
      <c r="BK405" s="201"/>
      <c r="BL405" s="201"/>
      <c r="BM405" s="201"/>
      <c r="BN405" s="201"/>
      <c r="BO405" s="201"/>
      <c r="BP405" s="201"/>
      <c r="BQ405" s="201"/>
      <c r="BR405" s="201"/>
      <c r="BS405" s="152">
        <f t="shared" si="19"/>
        <v>0</v>
      </c>
      <c r="BT405" s="152">
        <v>299.92</v>
      </c>
      <c r="BU405" s="152"/>
      <c r="BV405" s="152"/>
      <c r="BW405" s="152"/>
      <c r="BX405" s="153">
        <f t="shared" si="20"/>
        <v>299.92</v>
      </c>
      <c r="BY405" s="153">
        <f t="shared" si="21"/>
        <v>0</v>
      </c>
      <c r="BZ405" s="165"/>
      <c r="CC405" s="118"/>
    </row>
    <row r="406" spans="1:84" ht="57.75" customHeight="1">
      <c r="A406" s="135" t="s">
        <v>44</v>
      </c>
      <c r="B406" s="6" t="s">
        <v>363</v>
      </c>
      <c r="C406" s="140" t="s">
        <v>404</v>
      </c>
      <c r="D406" s="136">
        <v>102042</v>
      </c>
      <c r="E406" s="127">
        <v>1467</v>
      </c>
      <c r="F406" s="150"/>
      <c r="G406" s="152"/>
      <c r="H406" s="152"/>
      <c r="I406" s="152">
        <v>9.82</v>
      </c>
      <c r="J406" s="152"/>
      <c r="K406" s="152"/>
      <c r="L406" s="152">
        <v>24.68</v>
      </c>
      <c r="M406" s="152">
        <v>2</v>
      </c>
      <c r="N406" s="152">
        <v>10.14</v>
      </c>
      <c r="O406" s="152">
        <v>27.4</v>
      </c>
      <c r="P406" s="152">
        <v>0.3</v>
      </c>
      <c r="Q406" s="152">
        <v>1.56</v>
      </c>
      <c r="R406" s="152">
        <v>1.58</v>
      </c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1">
        <v>13.58</v>
      </c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>
        <v>0.35</v>
      </c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  <c r="BI406" s="152"/>
      <c r="BJ406" s="152"/>
      <c r="BK406" s="152"/>
      <c r="BL406" s="152"/>
      <c r="BM406" s="152"/>
      <c r="BN406" s="152"/>
      <c r="BO406" s="151"/>
      <c r="BP406" s="152"/>
      <c r="BQ406" s="152"/>
      <c r="BR406" s="152"/>
      <c r="BS406" s="152">
        <f t="shared" si="19"/>
        <v>91.409999999999982</v>
      </c>
      <c r="BT406" s="152">
        <v>232.32</v>
      </c>
      <c r="BU406" s="152"/>
      <c r="BV406" s="152"/>
      <c r="BW406" s="152"/>
      <c r="BX406" s="153">
        <f t="shared" si="20"/>
        <v>232.32</v>
      </c>
      <c r="BY406" s="153">
        <f t="shared" si="21"/>
        <v>28.236493374108051</v>
      </c>
      <c r="BZ406" s="165"/>
      <c r="CC406" s="118"/>
    </row>
    <row r="407" spans="1:84" ht="73.5" customHeight="1">
      <c r="A407" s="135" t="s">
        <v>44</v>
      </c>
      <c r="B407" s="6" t="s">
        <v>363</v>
      </c>
      <c r="C407" s="140" t="s">
        <v>405</v>
      </c>
      <c r="D407" s="136">
        <v>102043</v>
      </c>
      <c r="E407" s="127">
        <v>2473</v>
      </c>
      <c r="F407" s="150"/>
      <c r="G407" s="152"/>
      <c r="H407" s="152"/>
      <c r="I407" s="152">
        <v>3.04</v>
      </c>
      <c r="J407" s="152"/>
      <c r="K407" s="152"/>
      <c r="L407" s="152">
        <v>81.540000000000006</v>
      </c>
      <c r="M407" s="152"/>
      <c r="N407" s="152"/>
      <c r="O407" s="152"/>
      <c r="P407" s="152"/>
      <c r="Q407" s="152"/>
      <c r="R407" s="152">
        <v>2.2400000000000002</v>
      </c>
      <c r="S407" s="152"/>
      <c r="T407" s="152">
        <v>21.12</v>
      </c>
      <c r="U407" s="152"/>
      <c r="V407" s="152"/>
      <c r="W407" s="152"/>
      <c r="X407" s="152">
        <v>14.74</v>
      </c>
      <c r="Y407" s="152">
        <v>63.9</v>
      </c>
      <c r="Z407" s="152">
        <v>32.9</v>
      </c>
      <c r="AA407" s="152"/>
      <c r="AB407" s="152">
        <v>7.06</v>
      </c>
      <c r="AC407" s="151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>
        <v>8.24</v>
      </c>
      <c r="BD407" s="152"/>
      <c r="BE407" s="152"/>
      <c r="BF407" s="152"/>
      <c r="BG407" s="152"/>
      <c r="BH407" s="152"/>
      <c r="BI407" s="152"/>
      <c r="BJ407" s="152"/>
      <c r="BK407" s="152"/>
      <c r="BL407" s="152"/>
      <c r="BM407" s="152"/>
      <c r="BN407" s="152"/>
      <c r="BO407" s="151"/>
      <c r="BP407" s="152"/>
      <c r="BQ407" s="152"/>
      <c r="BR407" s="152"/>
      <c r="BS407" s="152">
        <f t="shared" si="19"/>
        <v>234.78000000000003</v>
      </c>
      <c r="BT407" s="152">
        <v>624.94000000000005</v>
      </c>
      <c r="BU407" s="152"/>
      <c r="BV407" s="152"/>
      <c r="BW407" s="152"/>
      <c r="BX407" s="153">
        <f t="shared" si="20"/>
        <v>624.94000000000005</v>
      </c>
      <c r="BY407" s="153">
        <f t="shared" si="21"/>
        <v>27.308891266924118</v>
      </c>
      <c r="BZ407" s="165"/>
      <c r="CC407" s="118"/>
    </row>
    <row r="408" spans="1:84" ht="62.25" customHeight="1">
      <c r="A408" s="137" t="s">
        <v>44</v>
      </c>
      <c r="B408" s="6" t="s">
        <v>363</v>
      </c>
      <c r="C408" s="140" t="s">
        <v>406</v>
      </c>
      <c r="D408" s="6">
        <v>102044</v>
      </c>
      <c r="E408" s="127">
        <v>6362</v>
      </c>
      <c r="F408" s="150"/>
      <c r="G408" s="152"/>
      <c r="H408" s="152"/>
      <c r="I408" s="152">
        <v>281.5</v>
      </c>
      <c r="J408" s="152"/>
      <c r="K408" s="152"/>
      <c r="L408" s="152">
        <v>102.66</v>
      </c>
      <c r="M408" s="152">
        <v>287.58</v>
      </c>
      <c r="N408" s="152">
        <v>133.08000000000001</v>
      </c>
      <c r="O408" s="152">
        <v>133.97999999999999</v>
      </c>
      <c r="P408" s="152">
        <v>0.57999999999999996</v>
      </c>
      <c r="Q408" s="152">
        <v>3.7</v>
      </c>
      <c r="R408" s="152">
        <v>9.48</v>
      </c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1">
        <v>172.44</v>
      </c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>
        <v>1.98</v>
      </c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2"/>
      <c r="BN408" s="152"/>
      <c r="BO408" s="151"/>
      <c r="BP408" s="152"/>
      <c r="BQ408" s="152"/>
      <c r="BR408" s="152"/>
      <c r="BS408" s="152">
        <f t="shared" si="19"/>
        <v>1126.9800000000002</v>
      </c>
      <c r="BT408" s="152">
        <v>2772.54</v>
      </c>
      <c r="BU408" s="152"/>
      <c r="BV408" s="152"/>
      <c r="BW408" s="152"/>
      <c r="BX408" s="153">
        <f t="shared" si="20"/>
        <v>2772.54</v>
      </c>
      <c r="BY408" s="153">
        <f t="shared" si="21"/>
        <v>28.900480059084199</v>
      </c>
      <c r="BZ408" s="165"/>
      <c r="CC408" s="118"/>
    </row>
    <row r="409" spans="1:84" ht="70.5" customHeight="1">
      <c r="A409" s="135" t="s">
        <v>44</v>
      </c>
      <c r="B409" s="6" t="s">
        <v>363</v>
      </c>
      <c r="C409" s="139" t="s">
        <v>407</v>
      </c>
      <c r="D409" s="136">
        <v>102045</v>
      </c>
      <c r="E409" s="127">
        <v>702</v>
      </c>
      <c r="F409" s="200" t="s">
        <v>554</v>
      </c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  <c r="BG409" s="201"/>
      <c r="BH409" s="201"/>
      <c r="BI409" s="201"/>
      <c r="BJ409" s="201"/>
      <c r="BK409" s="201"/>
      <c r="BL409" s="201"/>
      <c r="BM409" s="201"/>
      <c r="BN409" s="201"/>
      <c r="BO409" s="201"/>
      <c r="BP409" s="201"/>
      <c r="BQ409" s="201"/>
      <c r="BR409" s="201"/>
      <c r="BS409" s="152">
        <f t="shared" si="19"/>
        <v>0</v>
      </c>
      <c r="BT409" s="152">
        <v>116.62</v>
      </c>
      <c r="BU409" s="152"/>
      <c r="BV409" s="152"/>
      <c r="BW409" s="152"/>
      <c r="BX409" s="153">
        <f t="shared" si="20"/>
        <v>116.62</v>
      </c>
      <c r="BY409" s="153">
        <f t="shared" si="21"/>
        <v>0</v>
      </c>
      <c r="BZ409" s="165"/>
      <c r="CC409" s="118"/>
    </row>
    <row r="410" spans="1:84" ht="53.25" customHeight="1">
      <c r="A410" s="137" t="s">
        <v>44</v>
      </c>
      <c r="B410" s="6" t="s">
        <v>363</v>
      </c>
      <c r="C410" s="7" t="s">
        <v>408</v>
      </c>
      <c r="D410" s="6">
        <v>102046</v>
      </c>
      <c r="E410" s="127">
        <v>1051</v>
      </c>
      <c r="F410" s="150"/>
      <c r="G410" s="152"/>
      <c r="H410" s="152"/>
      <c r="I410" s="152">
        <v>59.36</v>
      </c>
      <c r="J410" s="152"/>
      <c r="K410" s="152"/>
      <c r="L410" s="152">
        <v>34.9</v>
      </c>
      <c r="M410" s="152">
        <v>4.37</v>
      </c>
      <c r="N410" s="152">
        <v>44.81</v>
      </c>
      <c r="O410" s="152"/>
      <c r="P410" s="152"/>
      <c r="Q410" s="152"/>
      <c r="R410" s="152">
        <v>1.44</v>
      </c>
      <c r="S410" s="152"/>
      <c r="T410" s="152">
        <v>5.54</v>
      </c>
      <c r="U410" s="152"/>
      <c r="V410" s="152"/>
      <c r="W410" s="152"/>
      <c r="X410" s="152">
        <v>0.2</v>
      </c>
      <c r="Y410" s="152"/>
      <c r="Z410" s="152"/>
      <c r="AA410" s="152"/>
      <c r="AB410" s="152">
        <v>0.12</v>
      </c>
      <c r="AC410" s="151"/>
      <c r="AD410" s="152"/>
      <c r="AE410" s="152"/>
      <c r="AF410" s="152"/>
      <c r="AG410" s="152">
        <v>33.6</v>
      </c>
      <c r="AH410" s="152"/>
      <c r="AI410" s="152"/>
      <c r="AJ410" s="152"/>
      <c r="AK410" s="152"/>
      <c r="AL410" s="152"/>
      <c r="AM410" s="152"/>
      <c r="AN410" s="152"/>
      <c r="AO410" s="152"/>
      <c r="AP410" s="152">
        <v>0.215</v>
      </c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  <c r="BI410" s="152"/>
      <c r="BJ410" s="152"/>
      <c r="BK410" s="152"/>
      <c r="BL410" s="152"/>
      <c r="BM410" s="152"/>
      <c r="BN410" s="152"/>
      <c r="BO410" s="151"/>
      <c r="BP410" s="152"/>
      <c r="BQ410" s="152"/>
      <c r="BR410" s="152"/>
      <c r="BS410" s="152">
        <f t="shared" si="19"/>
        <v>184.55499999999998</v>
      </c>
      <c r="BT410" s="152">
        <v>56.88</v>
      </c>
      <c r="BU410" s="152"/>
      <c r="BV410" s="152"/>
      <c r="BW410" s="152"/>
      <c r="BX410" s="153">
        <f t="shared" si="20"/>
        <v>56.88</v>
      </c>
      <c r="BY410" s="153">
        <f t="shared" si="21"/>
        <v>76.4408640006627</v>
      </c>
      <c r="BZ410" s="165"/>
      <c r="CC410" s="118"/>
    </row>
    <row r="411" spans="1:84" ht="69" customHeight="1">
      <c r="A411" s="135" t="s">
        <v>44</v>
      </c>
      <c r="B411" s="6" t="s">
        <v>363</v>
      </c>
      <c r="C411" s="7" t="s">
        <v>409</v>
      </c>
      <c r="D411" s="136">
        <v>102047</v>
      </c>
      <c r="E411" s="127">
        <v>33742</v>
      </c>
      <c r="F411" s="150"/>
      <c r="G411" s="152"/>
      <c r="H411" s="152"/>
      <c r="I411" s="152">
        <v>231.9</v>
      </c>
      <c r="J411" s="152"/>
      <c r="K411" s="152"/>
      <c r="L411" s="152">
        <v>241.67</v>
      </c>
      <c r="M411" s="152">
        <v>342.19</v>
      </c>
      <c r="N411" s="152">
        <v>107.33</v>
      </c>
      <c r="O411" s="152">
        <v>1.73</v>
      </c>
      <c r="P411" s="152"/>
      <c r="Q411" s="152"/>
      <c r="R411" s="152">
        <v>134.72999999999999</v>
      </c>
      <c r="S411" s="152"/>
      <c r="T411" s="152">
        <v>20.309999999999999</v>
      </c>
      <c r="U411" s="152"/>
      <c r="V411" s="152"/>
      <c r="W411" s="152"/>
      <c r="X411" s="152">
        <v>89.6</v>
      </c>
      <c r="Y411" s="152">
        <v>16.84</v>
      </c>
      <c r="Z411" s="152"/>
      <c r="AA411" s="152"/>
      <c r="AB411" s="152">
        <v>62.14</v>
      </c>
      <c r="AC411" s="151">
        <v>51.16</v>
      </c>
      <c r="AD411" s="152"/>
      <c r="AE411" s="152"/>
      <c r="AF411" s="152"/>
      <c r="AG411" s="152">
        <v>226.28</v>
      </c>
      <c r="AH411" s="152"/>
      <c r="AI411" s="152"/>
      <c r="AJ411" s="152"/>
      <c r="AK411" s="152"/>
      <c r="AL411" s="152"/>
      <c r="AM411" s="152"/>
      <c r="AN411" s="152"/>
      <c r="AO411" s="152"/>
      <c r="AP411" s="152">
        <v>7.2949999999999999</v>
      </c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>
        <v>12.84</v>
      </c>
      <c r="BD411" s="152"/>
      <c r="BE411" s="152"/>
      <c r="BF411" s="152"/>
      <c r="BG411" s="152"/>
      <c r="BH411" s="152"/>
      <c r="BI411" s="152"/>
      <c r="BJ411" s="152"/>
      <c r="BK411" s="152"/>
      <c r="BL411" s="152"/>
      <c r="BM411" s="152"/>
      <c r="BN411" s="152"/>
      <c r="BO411" s="151">
        <v>227.07</v>
      </c>
      <c r="BP411" s="152"/>
      <c r="BQ411" s="152"/>
      <c r="BR411" s="152"/>
      <c r="BS411" s="152">
        <f t="shared" si="19"/>
        <v>1773.0849999999998</v>
      </c>
      <c r="BT411" s="153">
        <v>13583.18</v>
      </c>
      <c r="BU411" s="166"/>
      <c r="BV411" s="152"/>
      <c r="BW411" s="152"/>
      <c r="BX411" s="153">
        <f>BT411+BO411+BV411+BW411</f>
        <v>13810.25</v>
      </c>
      <c r="BY411" s="153">
        <f t="shared" si="21"/>
        <v>11.378084344589908</v>
      </c>
      <c r="BZ411" s="165"/>
      <c r="CC411" s="118"/>
    </row>
    <row r="412" spans="1:84" ht="72" customHeight="1">
      <c r="A412" s="135" t="s">
        <v>44</v>
      </c>
      <c r="B412" s="6" t="s">
        <v>363</v>
      </c>
      <c r="C412" s="7" t="s">
        <v>410</v>
      </c>
      <c r="D412" s="136">
        <v>102048</v>
      </c>
      <c r="E412" s="127">
        <v>741</v>
      </c>
      <c r="F412" s="150"/>
      <c r="G412" s="152"/>
      <c r="H412" s="152"/>
      <c r="I412" s="152"/>
      <c r="J412" s="152"/>
      <c r="K412" s="152"/>
      <c r="L412" s="152">
        <v>12.84</v>
      </c>
      <c r="M412" s="152">
        <v>0.62</v>
      </c>
      <c r="N412" s="152">
        <v>5.88</v>
      </c>
      <c r="O412" s="152">
        <v>11.54</v>
      </c>
      <c r="P412" s="152"/>
      <c r="Q412" s="152">
        <v>0.2</v>
      </c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1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  <c r="BI412" s="152"/>
      <c r="BJ412" s="152"/>
      <c r="BK412" s="152"/>
      <c r="BL412" s="152"/>
      <c r="BM412" s="152"/>
      <c r="BN412" s="152"/>
      <c r="BO412" s="151"/>
      <c r="BP412" s="152"/>
      <c r="BQ412" s="152"/>
      <c r="BR412" s="152"/>
      <c r="BS412" s="152">
        <f t="shared" si="19"/>
        <v>31.08</v>
      </c>
      <c r="BT412" s="152">
        <v>122.66</v>
      </c>
      <c r="BU412" s="152"/>
      <c r="BV412" s="152"/>
      <c r="BW412" s="152"/>
      <c r="BX412" s="153">
        <f t="shared" si="20"/>
        <v>122.66</v>
      </c>
      <c r="BY412" s="153">
        <f t="shared" si="21"/>
        <v>20.215949004813318</v>
      </c>
      <c r="BZ412" s="165"/>
      <c r="CC412" s="118"/>
    </row>
    <row r="413" spans="1:84" ht="70.5" customHeight="1">
      <c r="A413" s="135" t="s">
        <v>44</v>
      </c>
      <c r="B413" s="6" t="s">
        <v>363</v>
      </c>
      <c r="C413" s="7" t="s">
        <v>411</v>
      </c>
      <c r="D413" s="136">
        <v>102049</v>
      </c>
      <c r="E413" s="127">
        <v>1769</v>
      </c>
      <c r="F413" s="150"/>
      <c r="G413" s="152"/>
      <c r="H413" s="152"/>
      <c r="I413" s="152">
        <v>95.74</v>
      </c>
      <c r="J413" s="152"/>
      <c r="K413" s="152"/>
      <c r="L413" s="152">
        <v>32.93</v>
      </c>
      <c r="M413" s="152">
        <v>22.98</v>
      </c>
      <c r="N413" s="152">
        <v>38.61</v>
      </c>
      <c r="O413" s="152">
        <v>34.26</v>
      </c>
      <c r="P413" s="152"/>
      <c r="Q413" s="152"/>
      <c r="R413" s="152"/>
      <c r="S413" s="152"/>
      <c r="T413" s="152"/>
      <c r="U413" s="152"/>
      <c r="V413" s="152"/>
      <c r="W413" s="152"/>
      <c r="X413" s="152">
        <v>1.6</v>
      </c>
      <c r="Y413" s="152">
        <v>4.0199999999999996</v>
      </c>
      <c r="Z413" s="152">
        <v>0.68</v>
      </c>
      <c r="AA413" s="152"/>
      <c r="AB413" s="152">
        <v>0.64</v>
      </c>
      <c r="AC413" s="151">
        <v>16.2</v>
      </c>
      <c r="AD413" s="152"/>
      <c r="AE413" s="152"/>
      <c r="AF413" s="152"/>
      <c r="AG413" s="152">
        <v>8.65</v>
      </c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  <c r="BI413" s="152"/>
      <c r="BJ413" s="152"/>
      <c r="BK413" s="152"/>
      <c r="BL413" s="152"/>
      <c r="BM413" s="152"/>
      <c r="BN413" s="152"/>
      <c r="BO413" s="151"/>
      <c r="BP413" s="152"/>
      <c r="BQ413" s="152"/>
      <c r="BR413" s="152"/>
      <c r="BS413" s="152">
        <f t="shared" si="19"/>
        <v>256.30999999999995</v>
      </c>
      <c r="BT413" s="152">
        <v>685.18</v>
      </c>
      <c r="BU413" s="152"/>
      <c r="BV413" s="152"/>
      <c r="BW413" s="152"/>
      <c r="BX413" s="153">
        <f t="shared" si="20"/>
        <v>685.18</v>
      </c>
      <c r="BY413" s="153">
        <f t="shared" si="21"/>
        <v>27.223868548789682</v>
      </c>
      <c r="BZ413" s="165"/>
      <c r="CC413" s="118"/>
    </row>
    <row r="414" spans="1:84" ht="54.75" customHeight="1" thickBot="1">
      <c r="A414" s="146" t="s">
        <v>44</v>
      </c>
      <c r="B414" s="147" t="s">
        <v>363</v>
      </c>
      <c r="C414" s="148" t="s">
        <v>412</v>
      </c>
      <c r="D414" s="147">
        <v>102050</v>
      </c>
      <c r="E414" s="149">
        <v>1966</v>
      </c>
      <c r="F414" s="180"/>
      <c r="G414" s="181"/>
      <c r="H414" s="181"/>
      <c r="I414" s="181">
        <v>8.26</v>
      </c>
      <c r="J414" s="181"/>
      <c r="K414" s="181"/>
      <c r="L414" s="181">
        <v>30.08</v>
      </c>
      <c r="M414" s="181">
        <v>7.14</v>
      </c>
      <c r="N414" s="181">
        <v>23.32</v>
      </c>
      <c r="O414" s="181">
        <v>34.06</v>
      </c>
      <c r="P414" s="181"/>
      <c r="Q414" s="181">
        <v>2.14</v>
      </c>
      <c r="R414" s="181">
        <v>2.1800000000000002</v>
      </c>
      <c r="S414" s="181"/>
      <c r="T414" s="181"/>
      <c r="U414" s="181"/>
      <c r="V414" s="181"/>
      <c r="W414" s="181"/>
      <c r="X414" s="181"/>
      <c r="Y414" s="181"/>
      <c r="Z414" s="181"/>
      <c r="AA414" s="181"/>
      <c r="AB414" s="181"/>
      <c r="AC414" s="182">
        <v>21.9</v>
      </c>
      <c r="AD414" s="181"/>
      <c r="AE414" s="181"/>
      <c r="AF414" s="181"/>
      <c r="AG414" s="181"/>
      <c r="AH414" s="181"/>
      <c r="AI414" s="181"/>
      <c r="AJ414" s="181"/>
      <c r="AK414" s="181"/>
      <c r="AL414" s="181"/>
      <c r="AM414" s="181"/>
      <c r="AN414" s="181"/>
      <c r="AO414" s="181"/>
      <c r="AP414" s="181">
        <v>0.48</v>
      </c>
      <c r="AQ414" s="181"/>
      <c r="AR414" s="181"/>
      <c r="AS414" s="181"/>
      <c r="AT414" s="181"/>
      <c r="AU414" s="181"/>
      <c r="AV414" s="181"/>
      <c r="AW414" s="181"/>
      <c r="AX414" s="181"/>
      <c r="AY414" s="181"/>
      <c r="AZ414" s="181"/>
      <c r="BA414" s="181"/>
      <c r="BB414" s="181"/>
      <c r="BC414" s="181"/>
      <c r="BD414" s="181"/>
      <c r="BE414" s="181"/>
      <c r="BF414" s="181"/>
      <c r="BG414" s="181"/>
      <c r="BH414" s="181"/>
      <c r="BI414" s="181"/>
      <c r="BJ414" s="181"/>
      <c r="BK414" s="181"/>
      <c r="BL414" s="181"/>
      <c r="BM414" s="181"/>
      <c r="BN414" s="181"/>
      <c r="BO414" s="182"/>
      <c r="BP414" s="181"/>
      <c r="BQ414" s="181"/>
      <c r="BR414" s="181"/>
      <c r="BS414" s="181">
        <f t="shared" si="19"/>
        <v>129.56</v>
      </c>
      <c r="BT414" s="181">
        <v>248.4</v>
      </c>
      <c r="BU414" s="181"/>
      <c r="BV414" s="181"/>
      <c r="BW414" s="181"/>
      <c r="BX414" s="183">
        <f t="shared" si="20"/>
        <v>248.4</v>
      </c>
      <c r="BY414" s="183">
        <f t="shared" si="21"/>
        <v>34.278759657106569</v>
      </c>
      <c r="BZ414" s="184"/>
      <c r="CC414" s="118"/>
    </row>
    <row r="415" spans="1:84" ht="27.75" customHeight="1">
      <c r="A415" s="2"/>
      <c r="D415" s="2"/>
      <c r="E415" s="133"/>
      <c r="F415" s="133"/>
      <c r="G415" s="116"/>
      <c r="H415" s="116"/>
      <c r="L415" s="98"/>
      <c r="M415" s="98"/>
      <c r="N415" s="97"/>
      <c r="T415" s="90"/>
      <c r="AB415" s="91"/>
      <c r="AG415" s="98"/>
      <c r="AR415" s="112"/>
      <c r="AS415" s="11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1"/>
      <c r="BV415" s="111"/>
      <c r="BW415" s="111"/>
      <c r="BX415" s="109"/>
      <c r="BY415" s="3"/>
      <c r="BZ415" s="112"/>
      <c r="CC415" s="110"/>
    </row>
    <row r="416" spans="1:84" s="5" customFormat="1" ht="13.5" customHeight="1">
      <c r="A416" s="198" t="s">
        <v>534</v>
      </c>
      <c r="B416" s="198"/>
      <c r="C416" s="198"/>
      <c r="D416" s="198"/>
      <c r="E416" s="198"/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8"/>
      <c r="Y416" s="198"/>
      <c r="Z416" s="198"/>
      <c r="AA416" s="198"/>
      <c r="AB416" s="198"/>
      <c r="AC416" s="198"/>
      <c r="AD416" s="198"/>
      <c r="AE416" s="198"/>
      <c r="AF416" s="198"/>
      <c r="AG416" s="198"/>
      <c r="AH416" s="198"/>
      <c r="AI416" s="198"/>
      <c r="AJ416" s="198"/>
      <c r="AK416" s="198"/>
      <c r="AL416" s="198"/>
      <c r="AM416" s="198"/>
      <c r="AN416" s="198"/>
      <c r="AO416" s="198"/>
      <c r="AP416" s="198"/>
      <c r="AQ416" s="198"/>
      <c r="AR416" s="198"/>
      <c r="AS416" s="198"/>
      <c r="AT416" s="198"/>
      <c r="AU416" s="198"/>
      <c r="AV416" s="198"/>
      <c r="AW416" s="198"/>
      <c r="AX416" s="198"/>
      <c r="AY416" s="198"/>
      <c r="AZ416" s="198"/>
      <c r="BA416" s="198"/>
      <c r="BB416" s="198"/>
      <c r="BC416" s="198"/>
      <c r="BD416" s="198"/>
      <c r="BE416" s="198"/>
      <c r="BF416" s="198"/>
      <c r="BG416" s="198"/>
      <c r="BH416" s="198"/>
      <c r="BI416" s="198"/>
      <c r="BJ416" s="198"/>
      <c r="BK416" s="198"/>
      <c r="BL416" s="198"/>
      <c r="BM416" s="198"/>
      <c r="BN416" s="198"/>
      <c r="BO416" s="198"/>
      <c r="BP416" s="198"/>
      <c r="BQ416" s="198"/>
      <c r="BR416" s="198"/>
      <c r="BS416" s="198"/>
      <c r="BT416" s="198"/>
      <c r="BU416" s="198"/>
      <c r="BV416" s="198"/>
      <c r="BW416" s="198"/>
      <c r="BX416" s="198"/>
      <c r="BY416" s="198"/>
      <c r="BZ416" s="198"/>
      <c r="CF416" s="134"/>
    </row>
    <row r="417" spans="1:80" s="5" customFormat="1" ht="13.5" customHeight="1">
      <c r="A417" s="193" t="s">
        <v>535</v>
      </c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B417" s="193"/>
      <c r="AC417" s="193"/>
      <c r="AD417" s="193"/>
      <c r="AE417" s="193"/>
      <c r="AF417" s="193"/>
      <c r="AG417" s="193"/>
      <c r="AH417" s="193"/>
      <c r="AI417" s="193"/>
      <c r="AJ417" s="193"/>
      <c r="AK417" s="193"/>
      <c r="AL417" s="193"/>
      <c r="AM417" s="193"/>
      <c r="AN417" s="193"/>
      <c r="AO417" s="193"/>
      <c r="AP417" s="193"/>
      <c r="AQ417" s="193"/>
      <c r="AR417" s="193"/>
      <c r="AS417" s="193"/>
      <c r="AT417" s="193"/>
      <c r="AU417" s="193"/>
      <c r="AV417" s="193"/>
      <c r="AW417" s="193"/>
      <c r="AX417" s="193"/>
      <c r="AY417" s="193"/>
      <c r="AZ417" s="193"/>
      <c r="BA417" s="193"/>
      <c r="BB417" s="193"/>
      <c r="BC417" s="193"/>
      <c r="BD417" s="193"/>
      <c r="BE417" s="193"/>
      <c r="BF417" s="193"/>
      <c r="BG417" s="193"/>
      <c r="BH417" s="193"/>
      <c r="BI417" s="193"/>
      <c r="BJ417" s="193"/>
      <c r="BK417" s="193"/>
      <c r="BL417" s="193"/>
      <c r="BM417" s="193"/>
      <c r="BN417" s="193"/>
      <c r="BO417" s="193"/>
      <c r="BP417" s="193"/>
      <c r="BQ417" s="193"/>
      <c r="BR417" s="193"/>
      <c r="BS417" s="193"/>
      <c r="BT417" s="193"/>
      <c r="BU417" s="193"/>
      <c r="BV417" s="193"/>
      <c r="BW417" s="193"/>
      <c r="BX417" s="193"/>
      <c r="BY417" s="193"/>
      <c r="BZ417" s="193"/>
    </row>
    <row r="418" spans="1:80" s="5" customFormat="1" ht="13.5" customHeight="1">
      <c r="A418" s="193" t="s">
        <v>536</v>
      </c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193"/>
      <c r="AE418" s="193"/>
      <c r="AF418" s="193"/>
      <c r="AG418" s="193"/>
      <c r="AH418" s="193"/>
      <c r="AI418" s="193"/>
      <c r="AJ418" s="193"/>
      <c r="AK418" s="193"/>
      <c r="AL418" s="193"/>
      <c r="AM418" s="193"/>
      <c r="AN418" s="193"/>
      <c r="AO418" s="193"/>
      <c r="AP418" s="193"/>
      <c r="AQ418" s="193"/>
      <c r="AR418" s="193"/>
      <c r="AS418" s="193"/>
      <c r="AT418" s="193"/>
      <c r="AU418" s="193"/>
      <c r="AV418" s="193"/>
      <c r="AW418" s="193"/>
      <c r="AX418" s="193"/>
      <c r="AY418" s="193"/>
      <c r="AZ418" s="193"/>
      <c r="BA418" s="193"/>
      <c r="BB418" s="193"/>
      <c r="BC418" s="193"/>
      <c r="BD418" s="193"/>
      <c r="BE418" s="193"/>
      <c r="BF418" s="193"/>
      <c r="BG418" s="193"/>
      <c r="BH418" s="193"/>
      <c r="BI418" s="193"/>
      <c r="BJ418" s="193"/>
      <c r="BK418" s="193"/>
      <c r="BL418" s="193"/>
      <c r="BM418" s="193"/>
      <c r="BN418" s="193"/>
      <c r="BO418" s="193"/>
      <c r="BP418" s="193"/>
      <c r="BQ418" s="193"/>
      <c r="BR418" s="193"/>
      <c r="BS418" s="193"/>
      <c r="BT418" s="193"/>
      <c r="BU418" s="193"/>
      <c r="BV418" s="193"/>
      <c r="BW418" s="193"/>
      <c r="BX418" s="193"/>
      <c r="BY418" s="193"/>
      <c r="BZ418" s="193"/>
      <c r="CA418" s="125"/>
    </row>
    <row r="419" spans="1:80" s="5" customFormat="1" ht="15" customHeight="1">
      <c r="A419" s="193" t="s">
        <v>537</v>
      </c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B419" s="193"/>
      <c r="AC419" s="193"/>
      <c r="AD419" s="193"/>
      <c r="AE419" s="193"/>
      <c r="AF419" s="193"/>
      <c r="AG419" s="193"/>
      <c r="AH419" s="193"/>
      <c r="AI419" s="193"/>
      <c r="AJ419" s="193"/>
      <c r="AK419" s="193"/>
      <c r="AL419" s="193"/>
      <c r="AM419" s="193"/>
      <c r="AN419" s="193"/>
      <c r="AO419" s="193"/>
      <c r="AP419" s="193"/>
      <c r="AQ419" s="193"/>
      <c r="AR419" s="193"/>
      <c r="AS419" s="193"/>
      <c r="AT419" s="193"/>
      <c r="AU419" s="193"/>
      <c r="AV419" s="193"/>
      <c r="AW419" s="193"/>
      <c r="AX419" s="193"/>
      <c r="AY419" s="193"/>
      <c r="AZ419" s="193"/>
      <c r="BA419" s="193"/>
      <c r="BB419" s="193"/>
      <c r="BC419" s="193"/>
      <c r="BD419" s="193"/>
      <c r="BE419" s="193"/>
      <c r="BF419" s="193"/>
      <c r="BG419" s="193"/>
      <c r="BH419" s="193"/>
      <c r="BI419" s="193"/>
      <c r="BJ419" s="193"/>
      <c r="BK419" s="193"/>
      <c r="BL419" s="193"/>
      <c r="BM419" s="193"/>
      <c r="BN419" s="193"/>
      <c r="BO419" s="193"/>
      <c r="BP419" s="193"/>
      <c r="BQ419" s="193"/>
      <c r="BR419" s="193"/>
      <c r="BS419" s="193"/>
      <c r="BT419" s="193"/>
      <c r="BU419" s="193"/>
      <c r="BV419" s="193"/>
      <c r="BW419" s="193"/>
      <c r="BX419" s="193"/>
      <c r="BY419" s="193"/>
      <c r="BZ419" s="193"/>
      <c r="CA419" s="124"/>
    </row>
    <row r="420" spans="1:80" s="5" customFormat="1" ht="15" customHeight="1">
      <c r="A420" s="194" t="s">
        <v>544</v>
      </c>
      <c r="B420" s="195"/>
      <c r="C420" s="195"/>
      <c r="D420" s="195"/>
      <c r="E420" s="195"/>
      <c r="F420" s="195"/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95"/>
      <c r="AA420" s="195"/>
      <c r="AB420" s="195"/>
      <c r="AC420" s="195"/>
      <c r="AD420" s="195"/>
      <c r="AE420" s="195"/>
      <c r="AF420" s="195"/>
      <c r="AG420" s="195"/>
      <c r="AH420" s="195"/>
      <c r="AI420" s="195"/>
      <c r="AJ420" s="195"/>
      <c r="AK420" s="195"/>
      <c r="AL420" s="195"/>
      <c r="AM420" s="195"/>
      <c r="AN420" s="195"/>
      <c r="AO420" s="195"/>
      <c r="AP420" s="195"/>
      <c r="AQ420" s="195"/>
      <c r="AR420" s="195"/>
      <c r="AS420" s="195"/>
      <c r="AT420" s="195"/>
      <c r="AU420" s="195"/>
      <c r="AV420" s="195"/>
      <c r="AW420" s="195"/>
      <c r="AX420" s="195"/>
      <c r="AY420" s="195"/>
      <c r="AZ420" s="195"/>
      <c r="BA420" s="195"/>
      <c r="BB420" s="195"/>
      <c r="BC420" s="195"/>
      <c r="BD420" s="195"/>
      <c r="BE420" s="195"/>
      <c r="BF420" s="195"/>
      <c r="BG420" s="195"/>
      <c r="BH420" s="195"/>
      <c r="BI420" s="195"/>
      <c r="BJ420" s="195"/>
      <c r="BK420" s="195"/>
      <c r="BL420" s="195"/>
      <c r="BM420" s="195"/>
      <c r="BN420" s="195"/>
      <c r="BO420" s="195"/>
      <c r="BP420" s="195"/>
      <c r="BQ420" s="195"/>
      <c r="BR420" s="195"/>
      <c r="BS420" s="195"/>
      <c r="BT420" s="195"/>
      <c r="BU420" s="195"/>
      <c r="BV420" s="195"/>
      <c r="BW420" s="195"/>
      <c r="BX420" s="195"/>
      <c r="BY420" s="195"/>
      <c r="BZ420" s="195"/>
    </row>
    <row r="421" spans="1:80" s="5" customFormat="1" ht="14.25" customHeight="1">
      <c r="A421" s="209" t="s">
        <v>545</v>
      </c>
      <c r="B421" s="209"/>
      <c r="C421" s="209"/>
      <c r="D421" s="209"/>
      <c r="E421" s="209"/>
      <c r="F421" s="209"/>
      <c r="G421" s="209"/>
      <c r="H421" s="209"/>
      <c r="I421" s="209"/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  <c r="AA421" s="209"/>
      <c r="AB421" s="209"/>
      <c r="AC421" s="209"/>
      <c r="AD421" s="209"/>
      <c r="AE421" s="210"/>
      <c r="AF421" s="210"/>
      <c r="AG421" s="210"/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  <c r="BI421" s="210"/>
      <c r="BJ421" s="210"/>
      <c r="BK421" s="210"/>
      <c r="BL421" s="210"/>
      <c r="BM421" s="210"/>
      <c r="BN421" s="210"/>
      <c r="BO421" s="210"/>
      <c r="BP421" s="210"/>
      <c r="BQ421" s="210"/>
      <c r="BR421" s="210"/>
      <c r="BS421" s="210"/>
      <c r="BT421" s="210"/>
      <c r="BU421" s="210"/>
      <c r="BV421" s="210"/>
      <c r="BW421" s="210"/>
      <c r="BX421" s="210"/>
      <c r="BY421" s="210"/>
      <c r="BZ421" s="210"/>
      <c r="CA421" s="121"/>
    </row>
    <row r="422" spans="1:80" s="5" customFormat="1" ht="14.25" customHeight="1">
      <c r="A422" s="209" t="s">
        <v>548</v>
      </c>
      <c r="B422" s="210"/>
      <c r="C422" s="210"/>
      <c r="D422" s="210"/>
      <c r="E422" s="210"/>
      <c r="F422" s="210"/>
      <c r="G422" s="210"/>
      <c r="H422" s="210"/>
      <c r="I422" s="210"/>
      <c r="J422" s="210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0"/>
      <c r="W422" s="210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0"/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  <c r="BI422" s="210"/>
      <c r="BJ422" s="210"/>
      <c r="BK422" s="210"/>
      <c r="BL422" s="210"/>
      <c r="BM422" s="210"/>
      <c r="BN422" s="210"/>
      <c r="BO422" s="210"/>
      <c r="BP422" s="210"/>
      <c r="BQ422" s="210"/>
      <c r="BR422" s="210"/>
      <c r="BS422" s="210"/>
      <c r="BT422" s="210"/>
      <c r="BU422" s="210"/>
      <c r="BV422" s="210"/>
      <c r="BW422" s="210"/>
      <c r="BX422" s="210"/>
      <c r="BY422" s="210"/>
      <c r="BZ422" s="210"/>
      <c r="CA422" s="121"/>
    </row>
    <row r="423" spans="1:80" s="5" customFormat="1" ht="15.75" customHeight="1">
      <c r="A423" s="131"/>
      <c r="B423" s="205" t="s">
        <v>542</v>
      </c>
      <c r="C423" s="206"/>
      <c r="D423" s="207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  <c r="BI423" s="206"/>
      <c r="BJ423" s="206"/>
      <c r="BK423" s="206"/>
      <c r="BL423" s="206"/>
      <c r="BM423" s="206"/>
      <c r="BN423" s="206"/>
      <c r="BO423" s="206"/>
      <c r="BP423" s="206"/>
      <c r="BQ423" s="206"/>
      <c r="BR423" s="206"/>
      <c r="BS423" s="206"/>
      <c r="BT423" s="206"/>
      <c r="BU423" s="206"/>
      <c r="BV423" s="206"/>
      <c r="BW423" s="206"/>
      <c r="BX423" s="206"/>
      <c r="BY423" s="206"/>
      <c r="BZ423" s="208"/>
      <c r="CA423" s="121"/>
    </row>
    <row r="424" spans="1:80" s="5" customFormat="1" ht="16.5" customHeight="1">
      <c r="A424" s="128"/>
      <c r="B424" s="205" t="s">
        <v>541</v>
      </c>
      <c r="C424" s="211"/>
      <c r="D424" s="212"/>
      <c r="E424" s="211"/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121"/>
      <c r="CB424" s="134"/>
    </row>
    <row r="425" spans="1:80" s="5" customFormat="1" ht="16.5" customHeight="1">
      <c r="A425" s="130"/>
      <c r="B425" s="205" t="s">
        <v>543</v>
      </c>
      <c r="C425" s="206"/>
      <c r="D425" s="207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  <c r="BI425" s="206"/>
      <c r="BJ425" s="206"/>
      <c r="BK425" s="206"/>
      <c r="BL425" s="206"/>
      <c r="BM425" s="206"/>
      <c r="BN425" s="206"/>
      <c r="BO425" s="206"/>
      <c r="BP425" s="206"/>
      <c r="BQ425" s="206"/>
      <c r="BR425" s="206"/>
      <c r="BS425" s="206"/>
      <c r="BT425" s="206"/>
      <c r="BU425" s="206"/>
      <c r="BV425" s="206"/>
      <c r="BW425" s="206"/>
      <c r="BX425" s="206"/>
      <c r="BY425" s="206"/>
      <c r="BZ425" s="208"/>
      <c r="CA425" s="119"/>
      <c r="CB425" s="120"/>
    </row>
    <row r="426" spans="1:80" ht="18.75" customHeight="1">
      <c r="A426" s="194" t="s">
        <v>437</v>
      </c>
      <c r="B426" s="194"/>
      <c r="C426" s="194"/>
      <c r="D426" s="194"/>
      <c r="E426" s="194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  <c r="BW426" s="202"/>
      <c r="BX426" s="202"/>
      <c r="BY426" s="202"/>
      <c r="BZ426" s="203"/>
      <c r="CA426" s="122"/>
    </row>
  </sheetData>
  <mergeCells count="187">
    <mergeCell ref="F80:BR80"/>
    <mergeCell ref="BY2:BY3"/>
    <mergeCell ref="BS2:BS3"/>
    <mergeCell ref="BZ2:BZ3"/>
    <mergeCell ref="BX2:BX3"/>
    <mergeCell ref="E2:E3"/>
    <mergeCell ref="D2:D3"/>
    <mergeCell ref="C2:C3"/>
    <mergeCell ref="B2:B3"/>
    <mergeCell ref="F73:BR73"/>
    <mergeCell ref="F50:BR50"/>
    <mergeCell ref="A2:A3"/>
    <mergeCell ref="AD2:AG2"/>
    <mergeCell ref="AH2:AI2"/>
    <mergeCell ref="AJ2:AK2"/>
    <mergeCell ref="AL2:AM2"/>
    <mergeCell ref="F389:BR389"/>
    <mergeCell ref="F398:BR398"/>
    <mergeCell ref="F405:BR405"/>
    <mergeCell ref="F409:BR409"/>
    <mergeCell ref="F379:BR379"/>
    <mergeCell ref="F381:BR381"/>
    <mergeCell ref="F382:BR382"/>
    <mergeCell ref="F387:BR387"/>
    <mergeCell ref="F388:BR388"/>
    <mergeCell ref="F364:BR364"/>
    <mergeCell ref="F366:BR366"/>
    <mergeCell ref="F367:BR367"/>
    <mergeCell ref="F370:BR370"/>
    <mergeCell ref="F374:BR374"/>
    <mergeCell ref="F357:BR357"/>
    <mergeCell ref="F359:BR359"/>
    <mergeCell ref="F360:BR360"/>
    <mergeCell ref="F361:BR361"/>
    <mergeCell ref="F363:BR363"/>
    <mergeCell ref="F351:BR351"/>
    <mergeCell ref="F353:BR353"/>
    <mergeCell ref="F354:BR354"/>
    <mergeCell ref="F355:BR355"/>
    <mergeCell ref="F356:BR356"/>
    <mergeCell ref="F341:BR341"/>
    <mergeCell ref="F344:BR344"/>
    <mergeCell ref="F347:BR347"/>
    <mergeCell ref="F349:BR349"/>
    <mergeCell ref="F335:BR335"/>
    <mergeCell ref="F337:BR337"/>
    <mergeCell ref="F338:BR338"/>
    <mergeCell ref="F339:BR339"/>
    <mergeCell ref="F340:BR340"/>
    <mergeCell ref="F323:BR323"/>
    <mergeCell ref="F326:BR326"/>
    <mergeCell ref="F327:BR327"/>
    <mergeCell ref="F329:BR329"/>
    <mergeCell ref="F331:BR331"/>
    <mergeCell ref="F309:BR309"/>
    <mergeCell ref="F312:BR312"/>
    <mergeCell ref="F314:BR314"/>
    <mergeCell ref="F317:BR317"/>
    <mergeCell ref="F322:BR322"/>
    <mergeCell ref="F301:BR301"/>
    <mergeCell ref="F303:BR303"/>
    <mergeCell ref="F304:BR304"/>
    <mergeCell ref="F305:BR305"/>
    <mergeCell ref="F307:BR307"/>
    <mergeCell ref="F293:BR293"/>
    <mergeCell ref="F296:BR296"/>
    <mergeCell ref="F297:BR297"/>
    <mergeCell ref="F299:BR299"/>
    <mergeCell ref="F300:BR300"/>
    <mergeCell ref="F288:BR288"/>
    <mergeCell ref="F289:BR289"/>
    <mergeCell ref="F290:BR290"/>
    <mergeCell ref="F291:BR291"/>
    <mergeCell ref="F292:BR292"/>
    <mergeCell ref="F281:BR281"/>
    <mergeCell ref="F282:BR282"/>
    <mergeCell ref="F283:BR283"/>
    <mergeCell ref="F284:BR284"/>
    <mergeCell ref="F286:BR286"/>
    <mergeCell ref="F274:BR274"/>
    <mergeCell ref="F275:BR275"/>
    <mergeCell ref="F276:BR276"/>
    <mergeCell ref="F277:BR277"/>
    <mergeCell ref="F280:BR280"/>
    <mergeCell ref="F264:BR264"/>
    <mergeCell ref="F268:BR268"/>
    <mergeCell ref="F269:BR269"/>
    <mergeCell ref="F271:BR271"/>
    <mergeCell ref="F273:BR273"/>
    <mergeCell ref="F248:BR248"/>
    <mergeCell ref="F254:BR254"/>
    <mergeCell ref="F255:BR255"/>
    <mergeCell ref="F256:BR256"/>
    <mergeCell ref="F262:BR262"/>
    <mergeCell ref="F234:BR234"/>
    <mergeCell ref="F241:BR241"/>
    <mergeCell ref="F243:BR243"/>
    <mergeCell ref="F245:BR245"/>
    <mergeCell ref="F247:BR247"/>
    <mergeCell ref="F218:BR218"/>
    <mergeCell ref="F221:BR221"/>
    <mergeCell ref="F226:BR226"/>
    <mergeCell ref="F230:BR230"/>
    <mergeCell ref="F232:BR232"/>
    <mergeCell ref="F170:BR170"/>
    <mergeCell ref="F171:BR171"/>
    <mergeCell ref="F199:BR199"/>
    <mergeCell ref="F203:BR203"/>
    <mergeCell ref="F211:BR211"/>
    <mergeCell ref="F215:BR215"/>
    <mergeCell ref="F183:BR183"/>
    <mergeCell ref="F184:BR184"/>
    <mergeCell ref="F186:BR186"/>
    <mergeCell ref="F192:BR192"/>
    <mergeCell ref="F195:BR195"/>
    <mergeCell ref="A1:BZ1"/>
    <mergeCell ref="A417:BZ417"/>
    <mergeCell ref="BT2:BU2"/>
    <mergeCell ref="F10:BR10"/>
    <mergeCell ref="F13:BR13"/>
    <mergeCell ref="F24:BR24"/>
    <mergeCell ref="F30:BR30"/>
    <mergeCell ref="F66:BR66"/>
    <mergeCell ref="F68:BR68"/>
    <mergeCell ref="F70:BR70"/>
    <mergeCell ref="F100:BR100"/>
    <mergeCell ref="F103:BR103"/>
    <mergeCell ref="F108:BR108"/>
    <mergeCell ref="F109:BR109"/>
    <mergeCell ref="F113:BR113"/>
    <mergeCell ref="F94:BR94"/>
    <mergeCell ref="F96:BR96"/>
    <mergeCell ref="F97:BR97"/>
    <mergeCell ref="F143:BR143"/>
    <mergeCell ref="F150:BR150"/>
    <mergeCell ref="F164:BR164"/>
    <mergeCell ref="F165:BR165"/>
    <mergeCell ref="F124:BR124"/>
    <mergeCell ref="F135:BR135"/>
    <mergeCell ref="A426:BZ426"/>
    <mergeCell ref="L2:M2"/>
    <mergeCell ref="R2:S2"/>
    <mergeCell ref="T2:W2"/>
    <mergeCell ref="B425:BZ425"/>
    <mergeCell ref="A422:BZ422"/>
    <mergeCell ref="A421:BZ421"/>
    <mergeCell ref="B423:BZ423"/>
    <mergeCell ref="B424:BZ424"/>
    <mergeCell ref="F137:BR137"/>
    <mergeCell ref="F139:BR139"/>
    <mergeCell ref="F116:BR116"/>
    <mergeCell ref="F117:BR117"/>
    <mergeCell ref="F118:BR118"/>
    <mergeCell ref="F121:BR121"/>
    <mergeCell ref="F122:BR122"/>
    <mergeCell ref="F172:BR172"/>
    <mergeCell ref="F177:BR177"/>
    <mergeCell ref="F179:BR179"/>
    <mergeCell ref="F181:BR181"/>
    <mergeCell ref="F182:BR182"/>
    <mergeCell ref="F166:BR166"/>
    <mergeCell ref="F53:BR53"/>
    <mergeCell ref="F54:BR54"/>
    <mergeCell ref="A419:BZ419"/>
    <mergeCell ref="A420:BZ420"/>
    <mergeCell ref="A418:BZ418"/>
    <mergeCell ref="AN2:AO2"/>
    <mergeCell ref="A416:BZ416"/>
    <mergeCell ref="F2:J2"/>
    <mergeCell ref="F31:BR31"/>
    <mergeCell ref="F34:BR34"/>
    <mergeCell ref="F37:BR37"/>
    <mergeCell ref="F39:BR39"/>
    <mergeCell ref="F75:BR75"/>
    <mergeCell ref="F76:BR76"/>
    <mergeCell ref="F79:BR79"/>
    <mergeCell ref="F81:BR81"/>
    <mergeCell ref="F84:BR84"/>
    <mergeCell ref="F92:BR92"/>
    <mergeCell ref="F42:BR42"/>
    <mergeCell ref="F44:BR44"/>
    <mergeCell ref="F56:BR56"/>
    <mergeCell ref="F60:BR60"/>
    <mergeCell ref="F89:BR89"/>
    <mergeCell ref="F71:BR71"/>
    <mergeCell ref="F168:BR168"/>
    <mergeCell ref="F169:BR169"/>
  </mergeCells>
  <pageMargins left="0.16" right="0.19685039370078741" top="0.74803149606299213" bottom="0.74803149606299213" header="0.31496062992125984" footer="0.31496062992125984"/>
  <pageSetup paperSize="9" scale="60" orientation="landscape" r:id="rId1"/>
  <headerFooter>
    <oddFooter>&amp;C&amp;P/&amp;N</oddFooter>
  </headerFooter>
  <ignoredErrors>
    <ignoredError sqref="I3:U3 X3:AC3 AI3 AM3 AO3:AP3 AR3:AW3 BC3:BG3 BN3:BR3 BT3:BW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RD2016</vt:lpstr>
      <vt:lpstr>Foglio1</vt:lpstr>
    </vt:vector>
  </TitlesOfParts>
  <Company>apat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Schede RapportoRifiuti 2008</dc:title>
  <dc:creator>PC-Arpacal</dc:creator>
  <cp:lastModifiedBy>TRAPUZZANOF</cp:lastModifiedBy>
  <cp:lastPrinted>2017-12-18T10:18:21Z</cp:lastPrinted>
  <dcterms:created xsi:type="dcterms:W3CDTF">2005-03-07T15:40:28Z</dcterms:created>
  <dcterms:modified xsi:type="dcterms:W3CDTF">2017-12-18T10:27:18Z</dcterms:modified>
</cp:coreProperties>
</file>